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F3CC" lockStructure="1"/>
  <bookViews>
    <workbookView xWindow="6345" yWindow="750" windowWidth="6555" windowHeight="2580"/>
  </bookViews>
  <sheets>
    <sheet name="Input" sheetId="1" r:id="rId1"/>
    <sheet name="Calculations" sheetId="2" state="hidden" r:id="rId2"/>
    <sheet name="Tech Standards" sheetId="3" r:id="rId3"/>
  </sheets>
  <definedNames>
    <definedName name="_xlnm.Print_Area" localSheetId="0">Input!$A$1:$J$49</definedName>
  </definedNames>
  <calcPr calcId="145621"/>
</workbook>
</file>

<file path=xl/calcChain.xml><?xml version="1.0" encoding="utf-8"?>
<calcChain xmlns="http://schemas.openxmlformats.org/spreadsheetml/2006/main">
  <c r="C10" i="2" l="1"/>
  <c r="F30" i="1" s="1"/>
  <c r="C9" i="2"/>
  <c r="C30" i="1" s="1"/>
  <c r="B7" i="2" l="1"/>
  <c r="A7" i="2"/>
  <c r="C7" i="2" s="1"/>
  <c r="D7" i="2" s="1"/>
  <c r="E7" i="2" s="1"/>
  <c r="G7" i="2" l="1"/>
  <c r="A10" i="2" s="1"/>
  <c r="B10" i="2" s="1"/>
  <c r="F7" i="2"/>
  <c r="A9" i="2" s="1"/>
  <c r="B9" i="2" s="1"/>
  <c r="C33" i="1" s="1"/>
  <c r="H5" i="1" s="1"/>
  <c r="F33" i="1" l="1"/>
</calcChain>
</file>

<file path=xl/sharedStrings.xml><?xml version="1.0" encoding="utf-8"?>
<sst xmlns="http://schemas.openxmlformats.org/spreadsheetml/2006/main" count="62" uniqueCount="51">
  <si>
    <t>Waiver Request - Domestic Hot Water Fuel Switch</t>
  </si>
  <si>
    <t>System Details</t>
  </si>
  <si>
    <t>Fuel-fired Replacment</t>
  </si>
  <si>
    <t>Electric Replacement</t>
  </si>
  <si>
    <t>Fuel</t>
  </si>
  <si>
    <t>(optional)</t>
  </si>
  <si>
    <t>Manufacturer</t>
  </si>
  <si>
    <t>Efficiency Factor (EF)</t>
  </si>
  <si>
    <t>Usage Details</t>
  </si>
  <si>
    <t># of Residents</t>
  </si>
  <si>
    <t>Shower GPM</t>
  </si>
  <si>
    <t>Expected Water Heating Energy Load (per year)</t>
  </si>
  <si>
    <t>Therms</t>
  </si>
  <si>
    <t>KWh</t>
  </si>
  <si>
    <t>Savings/yr</t>
  </si>
  <si>
    <t>Fuel-fired to Electric</t>
  </si>
  <si>
    <t>Electric to Fuel-fired</t>
  </si>
  <si>
    <t>Condition Details (include photos):</t>
  </si>
  <si>
    <t>Why should the existing DWH be replaced?</t>
  </si>
  <si>
    <t>Select Fuel Switch type</t>
  </si>
  <si>
    <t>Electricity</t>
  </si>
  <si>
    <t>Why should a fuel-switch been done on this unit?</t>
  </si>
  <si>
    <r>
      <rPr>
        <b/>
        <sz val="11"/>
        <color theme="1"/>
        <rFont val="Times New Roman"/>
        <family val="1"/>
      </rPr>
      <t>Directions:</t>
    </r>
    <r>
      <rPr>
        <sz val="11"/>
        <color theme="1"/>
        <rFont val="Times New Roman"/>
        <family val="1"/>
      </rPr>
      <t xml:space="preserve"> Fill out and submit this form to MFA Program Manager.  Include photos of existing water heater and conditions that justify fuel switch.</t>
    </r>
  </si>
  <si>
    <t>CALCULATION AREA:</t>
  </si>
  <si>
    <t>COMBO BOX SELECTION AREA:</t>
  </si>
  <si>
    <t>Fuel Switch Type</t>
  </si>
  <si>
    <t>Fuel-Fired_to_Electricity</t>
  </si>
  <si>
    <t>Electricity_to_Fuel-Fired</t>
  </si>
  <si>
    <t>(Include ONLY costs directly associated with the replacement - eg. new flue, fix floor, new flex line, T&amp;P modification.  DO NOT INCLUDE costs outside of the direct install - eg. new propane tank regulator, new hard gas lines, etc.)</t>
  </si>
  <si>
    <t>(required)</t>
  </si>
  <si>
    <t>Gal.</t>
  </si>
  <si>
    <t>Propane</t>
  </si>
  <si>
    <t>Natural Gas</t>
  </si>
  <si>
    <t>(**see Technical Standards for Minimum EF Ratings**)</t>
  </si>
  <si>
    <t>File #</t>
  </si>
  <si>
    <t>Model #</t>
  </si>
  <si>
    <t>Equipment Cost ($)</t>
  </si>
  <si>
    <t>Tank Size (gal)</t>
  </si>
  <si>
    <t>(**Lowflow showerheads = 1.25-1.75gpm**)</t>
  </si>
  <si>
    <t>min/day</t>
  </si>
  <si>
    <r>
      <t xml:space="preserve">Shower Use </t>
    </r>
    <r>
      <rPr>
        <b/>
        <sz val="10"/>
        <color theme="1"/>
        <rFont val="Times New Roman"/>
        <family val="1"/>
      </rPr>
      <t>(min/day)</t>
    </r>
  </si>
  <si>
    <t>Yearly DHW Load</t>
  </si>
  <si>
    <t>EXPECTED SAVINGS/yr</t>
  </si>
  <si>
    <r>
      <t xml:space="preserve">Install Cost </t>
    </r>
    <r>
      <rPr>
        <sz val="9"/>
        <color theme="1"/>
        <rFont val="Times New Roman"/>
        <family val="1"/>
      </rPr>
      <t>(see note)</t>
    </r>
  </si>
  <si>
    <t>Input Water Temp.</t>
  </si>
  <si>
    <r>
      <rPr>
        <sz val="11"/>
        <color theme="1"/>
        <rFont val="Arial"/>
        <family val="2"/>
      </rPr>
      <t>º</t>
    </r>
    <r>
      <rPr>
        <sz val="11"/>
        <color theme="1"/>
        <rFont val="Times New Roman"/>
        <family val="1"/>
      </rPr>
      <t>F</t>
    </r>
  </si>
  <si>
    <t>Tank Water Temp.</t>
  </si>
  <si>
    <t>Btu/Therm</t>
  </si>
  <si>
    <t>Btu/kWh</t>
  </si>
  <si>
    <t>YearlyDHW Energy</t>
  </si>
  <si>
    <t>Avg. mins/resident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</si>
</sst>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0.0"/>
    <numFmt numFmtId="166" formatCode="_(* #,##0.0_);_(* \(#,##0.0\);_(* &quot;-&quot;??_);_(@_)"/>
    <numFmt numFmtId="167" formatCode="_(* #,##0_);_(* \(#,##0\);_(* &quot;-&quot;??_);_(@_)"/>
    <numFmt numFmtId="168" formatCode="0.0_);\(0.0\)"/>
  </numFmts>
  <fonts count="14" x14ac:knownFonts="1">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sz val="10"/>
      <color theme="1"/>
      <name val="Times New Roman"/>
      <family val="1"/>
    </font>
    <font>
      <sz val="9"/>
      <color theme="1"/>
      <name val="Times New Roman"/>
      <family val="1"/>
    </font>
    <font>
      <sz val="8"/>
      <color theme="1"/>
      <name val="Times New Roman"/>
      <family val="1"/>
    </font>
    <font>
      <b/>
      <sz val="8"/>
      <color theme="1"/>
      <name val="Times New Roman"/>
      <family val="1"/>
    </font>
    <font>
      <b/>
      <sz val="10"/>
      <color theme="1"/>
      <name val="Times New Roman"/>
      <family val="1"/>
    </font>
    <font>
      <sz val="11"/>
      <color theme="1"/>
      <name val="Arial"/>
      <family val="2"/>
    </font>
    <font>
      <b/>
      <sz val="24"/>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0" fillId="0" borderId="0" xfId="0" applyFill="1"/>
    <xf numFmtId="0" fontId="3" fillId="0" borderId="0" xfId="0" applyFont="1"/>
    <xf numFmtId="0" fontId="3" fillId="0" borderId="6" xfId="0" applyFont="1" applyBorder="1"/>
    <xf numFmtId="0" fontId="4" fillId="0" borderId="0" xfId="0" applyFont="1"/>
    <xf numFmtId="0" fontId="3" fillId="0" borderId="0" xfId="0" applyFont="1" applyFill="1" applyAlignment="1">
      <alignment horizontal="left" wrapText="1"/>
    </xf>
    <xf numFmtId="0" fontId="5" fillId="0" borderId="4" xfId="0" applyFont="1" applyBorder="1"/>
    <xf numFmtId="0" fontId="2" fillId="0" borderId="9" xfId="0" applyFont="1" applyBorder="1" applyAlignment="1"/>
    <xf numFmtId="2" fontId="3" fillId="0" borderId="0" xfId="0" applyNumberFormat="1" applyFont="1"/>
    <xf numFmtId="165" fontId="3" fillId="0" borderId="0" xfId="0" applyNumberFormat="1" applyFont="1"/>
    <xf numFmtId="1" fontId="3" fillId="0" borderId="0" xfId="0" applyNumberFormat="1" applyFont="1"/>
    <xf numFmtId="0" fontId="6" fillId="0" borderId="0" xfId="0" applyFont="1" applyAlignment="1">
      <alignment horizontal="center"/>
    </xf>
    <xf numFmtId="0" fontId="3" fillId="3" borderId="15" xfId="0" applyFont="1" applyFill="1" applyBorder="1"/>
    <xf numFmtId="49" fontId="5" fillId="0" borderId="0" xfId="0" applyNumberFormat="1" applyFont="1" applyBorder="1" applyAlignment="1" applyProtection="1">
      <alignment vertical="center" wrapText="1"/>
      <protection locked="0"/>
    </xf>
    <xf numFmtId="0" fontId="7" fillId="0" borderId="9" xfId="0" applyFont="1" applyFill="1" applyBorder="1" applyAlignment="1">
      <alignment horizontal="left" wrapText="1"/>
    </xf>
    <xf numFmtId="0" fontId="3" fillId="0" borderId="9" xfId="0" applyFont="1" applyFill="1" applyBorder="1" applyAlignment="1">
      <alignment horizontal="left" wrapText="1"/>
    </xf>
    <xf numFmtId="0" fontId="3" fillId="0" borderId="9" xfId="0" applyFont="1" applyBorder="1"/>
    <xf numFmtId="0" fontId="0" fillId="0" borderId="9" xfId="0" applyBorder="1"/>
    <xf numFmtId="0" fontId="8" fillId="0" borderId="9" xfId="0" applyFont="1" applyBorder="1" applyAlignment="1">
      <alignment horizontal="center"/>
    </xf>
    <xf numFmtId="166" fontId="3" fillId="0" borderId="0" xfId="1" applyNumberFormat="1" applyFont="1"/>
    <xf numFmtId="167" fontId="3" fillId="0" borderId="0" xfId="1" applyNumberFormat="1" applyFont="1"/>
    <xf numFmtId="167" fontId="3" fillId="0" borderId="0" xfId="0" applyNumberFormat="1" applyFont="1"/>
    <xf numFmtId="0" fontId="3" fillId="0" borderId="0" xfId="0" applyFont="1" applyAlignment="1">
      <alignment horizontal="left"/>
    </xf>
    <xf numFmtId="0" fontId="2" fillId="4" borderId="0" xfId="0" applyFont="1" applyFill="1" applyBorder="1" applyAlignment="1"/>
    <xf numFmtId="2" fontId="3" fillId="0" borderId="0" xfId="1" applyNumberFormat="1" applyFont="1"/>
    <xf numFmtId="0" fontId="3" fillId="3" borderId="4" xfId="0" applyFont="1" applyFill="1" applyBorder="1"/>
    <xf numFmtId="0" fontId="2" fillId="0" borderId="1" xfId="0" applyFont="1" applyBorder="1" applyAlignment="1">
      <alignment horizontal="left"/>
    </xf>
    <xf numFmtId="0" fontId="5" fillId="4" borderId="8" xfId="0" applyFont="1" applyFill="1" applyBorder="1" applyAlignment="1">
      <alignment horizontal="left"/>
    </xf>
    <xf numFmtId="0" fontId="5" fillId="4" borderId="12" xfId="0" applyFont="1" applyFill="1" applyBorder="1" applyAlignment="1">
      <alignment horizontal="left"/>
    </xf>
    <xf numFmtId="0" fontId="5" fillId="4" borderId="0" xfId="0" applyFont="1" applyFill="1" applyBorder="1" applyAlignment="1">
      <alignment horizontal="left"/>
    </xf>
    <xf numFmtId="0" fontId="5" fillId="4" borderId="27" xfId="0" applyFont="1" applyFill="1" applyBorder="1" applyAlignment="1">
      <alignment horizontal="left"/>
    </xf>
    <xf numFmtId="49" fontId="5" fillId="0" borderId="10"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9"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0" fontId="6" fillId="3" borderId="13" xfId="0" applyFont="1" applyFill="1" applyBorder="1" applyAlignment="1">
      <alignment horizontal="center"/>
    </xf>
    <xf numFmtId="0" fontId="6" fillId="3" borderId="15" xfId="0" applyFont="1" applyFill="1" applyBorder="1" applyAlignment="1">
      <alignment horizontal="center"/>
    </xf>
    <xf numFmtId="168" fontId="6" fillId="3" borderId="13" xfId="0" applyNumberFormat="1" applyFont="1" applyFill="1" applyBorder="1" applyAlignment="1">
      <alignment horizontal="right"/>
    </xf>
    <xf numFmtId="168" fontId="6" fillId="3" borderId="14" xfId="0" applyNumberFormat="1" applyFont="1" applyFill="1" applyBorder="1" applyAlignment="1">
      <alignment horizontal="right"/>
    </xf>
    <xf numFmtId="165" fontId="6" fillId="3" borderId="13" xfId="0" applyNumberFormat="1" applyFont="1" applyFill="1" applyBorder="1" applyAlignment="1">
      <alignment horizontal="right"/>
    </xf>
    <xf numFmtId="165" fontId="6" fillId="3" borderId="14" xfId="0" applyNumberFormat="1" applyFont="1" applyFill="1" applyBorder="1" applyAlignment="1">
      <alignment horizontal="right"/>
    </xf>
    <xf numFmtId="0" fontId="6" fillId="3" borderId="14" xfId="0" applyFont="1" applyFill="1" applyBorder="1" applyAlignment="1">
      <alignment horizontal="center"/>
    </xf>
    <xf numFmtId="0" fontId="6" fillId="3" borderId="20" xfId="0" applyFont="1" applyFill="1" applyBorder="1" applyAlignment="1">
      <alignment horizontal="left"/>
    </xf>
    <xf numFmtId="0" fontId="6" fillId="3" borderId="22" xfId="0" applyFont="1" applyFill="1" applyBorder="1" applyAlignment="1">
      <alignment horizontal="left"/>
    </xf>
    <xf numFmtId="0" fontId="6" fillId="3" borderId="24" xfId="0" applyFont="1" applyFill="1" applyBorder="1" applyAlignment="1">
      <alignment horizontal="left"/>
    </xf>
    <xf numFmtId="0" fontId="6" fillId="0" borderId="1" xfId="0" applyFont="1" applyBorder="1" applyAlignment="1">
      <alignment horizontal="center"/>
    </xf>
    <xf numFmtId="0" fontId="6" fillId="3" borderId="1" xfId="0" applyFont="1" applyFill="1" applyBorder="1" applyAlignment="1">
      <alignment horizontal="center"/>
    </xf>
    <xf numFmtId="165" fontId="6" fillId="3" borderId="2" xfId="0" applyNumberFormat="1" applyFont="1" applyFill="1" applyBorder="1" applyAlignment="1">
      <alignment horizontal="right"/>
    </xf>
    <xf numFmtId="165" fontId="6" fillId="3" borderId="3" xfId="0" applyNumberFormat="1" applyFont="1" applyFill="1" applyBorder="1" applyAlignment="1">
      <alignment horizontal="right"/>
    </xf>
    <xf numFmtId="1" fontId="6" fillId="3" borderId="2" xfId="0" applyNumberFormat="1" applyFont="1" applyFill="1" applyBorder="1" applyAlignment="1">
      <alignment horizontal="right"/>
    </xf>
    <xf numFmtId="1" fontId="6" fillId="3" borderId="3" xfId="0" applyNumberFormat="1" applyFont="1" applyFill="1" applyBorder="1" applyAlignment="1">
      <alignment horizontal="right"/>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4" borderId="1" xfId="0" applyFont="1" applyFill="1" applyBorder="1" applyAlignment="1">
      <alignment horizontal="left"/>
    </xf>
    <xf numFmtId="0" fontId="3" fillId="0" borderId="1" xfId="0" applyFont="1" applyBorder="1" applyAlignment="1" applyProtection="1">
      <alignment horizontal="center"/>
      <protection locked="0"/>
    </xf>
    <xf numFmtId="0" fontId="8" fillId="0" borderId="12" xfId="0" applyFont="1" applyBorder="1" applyAlignment="1">
      <alignment horizontal="left"/>
    </xf>
    <xf numFmtId="0" fontId="8" fillId="0" borderId="0" xfId="0" applyFont="1" applyAlignment="1">
      <alignment horizontal="left"/>
    </xf>
    <xf numFmtId="0" fontId="6" fillId="4" borderId="2" xfId="0" applyFont="1" applyFill="1" applyBorder="1" applyAlignment="1">
      <alignment horizontal="left"/>
    </xf>
    <xf numFmtId="0" fontId="6" fillId="4" borderId="4" xfId="0" applyFont="1" applyFill="1" applyBorder="1" applyAlignment="1">
      <alignment horizontal="left"/>
    </xf>
    <xf numFmtId="1" fontId="3" fillId="0" borderId="1" xfId="0" applyNumberFormat="1" applyFont="1" applyBorder="1" applyAlignment="1" applyProtection="1">
      <alignment horizontal="center"/>
      <protection locked="0"/>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2" fontId="5" fillId="0" borderId="1" xfId="0" applyNumberFormat="1" applyFont="1" applyBorder="1" applyAlignment="1" applyProtection="1">
      <alignment horizontal="center"/>
      <protection locked="0"/>
    </xf>
    <xf numFmtId="0" fontId="6" fillId="0" borderId="12" xfId="0" applyFont="1" applyBorder="1" applyAlignment="1">
      <alignment horizontal="left"/>
    </xf>
    <xf numFmtId="0" fontId="6" fillId="0" borderId="27" xfId="0" applyFont="1" applyBorder="1" applyAlignment="1">
      <alignment horizontal="left"/>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0" xfId="0" applyFont="1" applyFill="1" applyAlignment="1">
      <alignment horizontal="center" wrapText="1"/>
    </xf>
    <xf numFmtId="0" fontId="6" fillId="4" borderId="8" xfId="0" applyFont="1" applyFill="1" applyBorder="1" applyAlignment="1">
      <alignment horizontal="left"/>
    </xf>
    <xf numFmtId="0" fontId="4" fillId="4" borderId="1" xfId="0" applyFont="1" applyFill="1" applyBorder="1" applyAlignment="1">
      <alignment horizontal="left" vertical="top"/>
    </xf>
    <xf numFmtId="0" fontId="8" fillId="0" borderId="0" xfId="0" applyFont="1" applyAlignment="1">
      <alignment horizontal="center"/>
    </xf>
    <xf numFmtId="0" fontId="5" fillId="0" borderId="1" xfId="0" applyFont="1" applyBorder="1" applyAlignment="1" applyProtection="1">
      <alignment horizontal="center"/>
      <protection locked="0"/>
    </xf>
    <xf numFmtId="1" fontId="5" fillId="0" borderId="2" xfId="0" applyNumberFormat="1" applyFont="1" applyBorder="1" applyAlignment="1" applyProtection="1">
      <alignment horizontal="right"/>
      <protection locked="0"/>
    </xf>
    <xf numFmtId="1" fontId="5" fillId="0" borderId="3" xfId="0" applyNumberFormat="1" applyFont="1" applyBorder="1" applyAlignment="1" applyProtection="1">
      <alignment horizontal="right"/>
      <protection locked="0"/>
    </xf>
    <xf numFmtId="0" fontId="5" fillId="0" borderId="1" xfId="0" applyFont="1" applyBorder="1" applyAlignment="1">
      <alignment horizontal="center"/>
    </xf>
    <xf numFmtId="164" fontId="5" fillId="2" borderId="1" xfId="2" applyNumberFormat="1" applyFont="1" applyFill="1" applyBorder="1" applyAlignment="1" applyProtection="1">
      <alignment horizontal="center"/>
      <protection locked="0"/>
    </xf>
    <xf numFmtId="0" fontId="7" fillId="2" borderId="0" xfId="0" applyFont="1" applyFill="1" applyAlignment="1">
      <alignment horizontal="left" wrapText="1"/>
    </xf>
    <xf numFmtId="0" fontId="3" fillId="2" borderId="0" xfId="0" applyFont="1" applyFill="1" applyAlignment="1">
      <alignment horizontal="left" wrapText="1"/>
    </xf>
    <xf numFmtId="0" fontId="9" fillId="2" borderId="0" xfId="0" applyFont="1" applyFill="1" applyAlignment="1">
      <alignment horizontal="center"/>
    </xf>
    <xf numFmtId="0" fontId="5" fillId="2" borderId="1" xfId="0" applyFont="1" applyFill="1" applyBorder="1" applyAlignment="1">
      <alignment horizontal="left"/>
    </xf>
    <xf numFmtId="49" fontId="5" fillId="2" borderId="1" xfId="0" applyNumberFormat="1" applyFont="1" applyFill="1" applyBorder="1" applyAlignment="1" applyProtection="1">
      <alignment horizontal="center"/>
      <protection locked="0"/>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5" xfId="0" applyFont="1" applyBorder="1" applyAlignment="1">
      <alignment horizontal="left" vertical="top" wrapText="1"/>
    </xf>
    <xf numFmtId="0" fontId="6" fillId="4" borderId="1" xfId="0" applyFont="1" applyFill="1" applyBorder="1" applyAlignment="1">
      <alignment horizontal="left" vertical="center"/>
    </xf>
    <xf numFmtId="0" fontId="3" fillId="0" borderId="1" xfId="0" applyFont="1" applyBorder="1" applyAlignment="1" applyProtection="1">
      <alignment horizontal="center" vertical="center"/>
      <protection locked="0"/>
    </xf>
    <xf numFmtId="0" fontId="6" fillId="0" borderId="1" xfId="0" applyFont="1" applyBorder="1" applyAlignment="1">
      <alignment horizontal="left" vertical="center"/>
    </xf>
    <xf numFmtId="0" fontId="6" fillId="0" borderId="8" xfId="0" applyFont="1" applyBorder="1" applyAlignment="1">
      <alignment horizontal="left" vertical="center"/>
    </xf>
    <xf numFmtId="49" fontId="2" fillId="0" borderId="6" xfId="0" applyNumberFormat="1" applyFont="1" applyBorder="1" applyAlignment="1" applyProtection="1">
      <alignment horizontal="left"/>
      <protection locked="0"/>
    </xf>
    <xf numFmtId="0" fontId="4" fillId="0" borderId="0" xfId="0" applyFont="1" applyAlignment="1">
      <alignment horizontal="left"/>
    </xf>
    <xf numFmtId="0" fontId="3" fillId="0" borderId="0" xfId="0" applyFont="1" applyAlignment="1">
      <alignment horizontal="left"/>
    </xf>
    <xf numFmtId="0" fontId="3" fillId="0" borderId="7" xfId="0" applyFont="1" applyBorder="1" applyAlignment="1">
      <alignment horizontal="left"/>
    </xf>
    <xf numFmtId="168" fontId="13" fillId="3" borderId="19" xfId="0" applyNumberFormat="1" applyFont="1" applyFill="1" applyBorder="1" applyAlignment="1">
      <alignment horizontal="center"/>
    </xf>
    <xf numFmtId="168" fontId="13" fillId="3" borderId="7" xfId="0" applyNumberFormat="1" applyFont="1" applyFill="1" applyBorder="1" applyAlignment="1">
      <alignment horizontal="center"/>
    </xf>
    <xf numFmtId="168" fontId="13" fillId="3" borderId="21" xfId="0" applyNumberFormat="1" applyFont="1" applyFill="1" applyBorder="1" applyAlignment="1">
      <alignment horizontal="center"/>
    </xf>
    <xf numFmtId="168" fontId="13" fillId="3" borderId="0" xfId="0" applyNumberFormat="1" applyFont="1" applyFill="1" applyBorder="1" applyAlignment="1">
      <alignment horizontal="center"/>
    </xf>
    <xf numFmtId="168" fontId="13" fillId="3" borderId="23" xfId="0" applyNumberFormat="1" applyFont="1" applyFill="1" applyBorder="1" applyAlignment="1">
      <alignment horizontal="center"/>
    </xf>
    <xf numFmtId="168" fontId="13" fillId="3" borderId="6" xfId="0" applyNumberFormat="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D$6" fmlaRange="Calculations!$A$18:$C$19" noThreeD="1" val="0"/>
</file>

<file path=xl/ctrlProps/ctrlProp2.xml><?xml version="1.0" encoding="utf-8"?>
<formControlPr xmlns="http://schemas.microsoft.com/office/spreadsheetml/2009/9/main" objectType="Drop" dropLines="2" dropStyle="combo" dx="16" fmlaLink="C18" fmlaRange="Calculations!$D$18:$D$19" noThreeD="1" sel="0" val="0"/>
</file>

<file path=xl/ctrlProps/ctrlProp3.xml><?xml version="1.0" encoding="utf-8"?>
<formControlPr xmlns="http://schemas.microsoft.com/office/spreadsheetml/2009/9/main" objectType="Drop" dropStyle="combo" dx="16" fmlaLink="C24" fmlaRange="Calculations!$A$22:$A$29" noThreeD="1" sel="0" val="0"/>
</file>

<file path=xl/ctrlProps/ctrlProp4.xml><?xml version="1.0" encoding="utf-8"?>
<formControlPr xmlns="http://schemas.microsoft.com/office/spreadsheetml/2009/9/main" objectType="Drop" dropLines="3" dropStyle="combo" dx="16" fmlaLink="C25" fmlaRange="Calculations!$D$22:$D$24"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5</xdr:row>
          <xdr:rowOff>38100</xdr:rowOff>
        </xdr:from>
        <xdr:to>
          <xdr:col>5</xdr:col>
          <xdr:colOff>590550</xdr:colOff>
          <xdr:row>5</xdr:row>
          <xdr:rowOff>228600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9525</xdr:rowOff>
        </xdr:from>
        <xdr:to>
          <xdr:col>4</xdr:col>
          <xdr:colOff>590550</xdr:colOff>
          <xdr:row>17</xdr:row>
          <xdr:rowOff>190500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19050</xdr:rowOff>
        </xdr:from>
        <xdr:to>
          <xdr:col>3</xdr:col>
          <xdr:colOff>590550</xdr:colOff>
          <xdr:row>23</xdr:row>
          <xdr:rowOff>190500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28575</xdr:rowOff>
        </xdr:from>
        <xdr:to>
          <xdr:col>3</xdr:col>
          <xdr:colOff>590550</xdr:colOff>
          <xdr:row>24</xdr:row>
          <xdr:rowOff>190500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9525</xdr:rowOff>
    </xdr:from>
    <xdr:to>
      <xdr:col>10</xdr:col>
      <xdr:colOff>0</xdr:colOff>
      <xdr:row>55</xdr:row>
      <xdr:rowOff>180975</xdr:rowOff>
    </xdr:to>
    <xdr:sp macro="" textlink="">
      <xdr:nvSpPr>
        <xdr:cNvPr id="2" name="TextBox 1"/>
        <xdr:cNvSpPr txBox="1"/>
      </xdr:nvSpPr>
      <xdr:spPr>
        <a:xfrm>
          <a:off x="19050" y="9525"/>
          <a:ext cx="6076950" cy="1064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a:lnSpc>
              <a:spcPts val="1300"/>
            </a:lnSpc>
            <a:spcBef>
              <a:spcPts val="1200"/>
            </a:spcBef>
            <a:spcAft>
              <a:spcPts val="300"/>
            </a:spcAft>
            <a:tabLst>
              <a:tab pos="274320" algn="l"/>
              <a:tab pos="960120" algn="l"/>
            </a:tabLst>
          </a:pPr>
          <a:r>
            <a:rPr lang="en-US" sz="1100" b="1" i="1">
              <a:effectLst/>
              <a:latin typeface="Times New Roman"/>
              <a:ea typeface="Times New Roman"/>
              <a:cs typeface="Arial"/>
            </a:rPr>
            <a:t>1500	Energy$mart Technical Standards Waivers</a:t>
          </a:r>
          <a:endParaRPr lang="en-US" sz="1100" b="1" i="1">
            <a:effectLst/>
            <a:latin typeface="Tunga"/>
            <a:ea typeface="Times New Roman"/>
            <a:cs typeface="Arial"/>
          </a:endParaRPr>
        </a:p>
        <a:p>
          <a:pPr marL="342900" marR="0" lvl="0" indent="-342900">
            <a:lnSpc>
              <a:spcPts val="1300"/>
            </a:lnSpc>
            <a:spcBef>
              <a:spcPts val="0"/>
            </a:spcBef>
            <a:spcAft>
              <a:spcPts val="0"/>
            </a:spcAft>
            <a:buFont typeface="+mj-lt"/>
            <a:buAutoNum type="arabicPeriod"/>
            <a:tabLst>
              <a:tab pos="731520" algn="l"/>
            </a:tabLst>
          </a:pPr>
          <a:r>
            <a:rPr lang="en-US" sz="1100">
              <a:effectLst/>
              <a:highlight>
                <a:srgbClr val="FFFF00"/>
              </a:highlight>
              <a:latin typeface="Times New Roman"/>
              <a:ea typeface="Times New Roman"/>
              <a:cs typeface="Times New Roman"/>
            </a:rPr>
            <a:t>Deviations from the Standards require a waiver from the MFA Weatherization Program Manager prior to the expenditure of funds.</a:t>
          </a:r>
          <a:r>
            <a:rPr lang="en-US" sz="1100">
              <a:effectLst/>
              <a:latin typeface="Times New Roman"/>
              <a:ea typeface="Times New Roman"/>
              <a:cs typeface="Times New Roman"/>
            </a:rPr>
            <a:t> Work may proceed after verbal authorization by the MFA Weatherization Program Manager. An electronic or hard copy documenting authorization will be forwarded and kept in the client file.</a:t>
          </a:r>
          <a:endParaRPr lang="en-US" sz="1100">
            <a:effectLst/>
            <a:latin typeface="Tunga"/>
            <a:ea typeface="Times New Roman"/>
            <a:cs typeface="Times New Roman"/>
          </a:endParaRPr>
        </a:p>
        <a:p>
          <a:pPr marL="342900" marR="0" lvl="0" indent="-342900">
            <a:lnSpc>
              <a:spcPts val="1300"/>
            </a:lnSpc>
            <a:spcBef>
              <a:spcPts val="0"/>
            </a:spcBef>
            <a:spcAft>
              <a:spcPts val="0"/>
            </a:spcAft>
            <a:buFont typeface="+mj-lt"/>
            <a:buAutoNum type="arabicPeriod"/>
            <a:tabLst>
              <a:tab pos="731520" algn="l"/>
            </a:tabLst>
          </a:pPr>
          <a:r>
            <a:rPr lang="en-US" sz="1100">
              <a:effectLst/>
              <a:latin typeface="Times New Roman"/>
              <a:ea typeface="Times New Roman"/>
              <a:cs typeface="Times New Roman"/>
            </a:rPr>
            <a:t>Waivers may be granted by MFA in the following cases:</a:t>
          </a:r>
          <a:endParaRPr lang="en-US" sz="1100">
            <a:effectLst/>
            <a:latin typeface="Tunga"/>
            <a:ea typeface="Times New Roman"/>
            <a:cs typeface="Times New Roman"/>
          </a:endParaRPr>
        </a:p>
        <a:p>
          <a:pPr marL="742950" marR="0" lvl="1" indent="-285750">
            <a:lnSpc>
              <a:spcPts val="1300"/>
            </a:lnSpc>
            <a:spcBef>
              <a:spcPts val="0"/>
            </a:spcBef>
            <a:spcAft>
              <a:spcPts val="0"/>
            </a:spcAft>
            <a:buFont typeface="+mj-lt"/>
            <a:buAutoNum type="alphaLcPeriod"/>
            <a:tabLst>
              <a:tab pos="1033145" algn="l"/>
            </a:tabLst>
          </a:pPr>
          <a:r>
            <a:rPr lang="en-US" sz="1100">
              <a:effectLst/>
              <a:latin typeface="Times New Roman"/>
              <a:ea typeface="Times New Roman"/>
              <a:cs typeface="Times New Roman"/>
            </a:rPr>
            <a:t>The DOE Weatherization Assistance Program does not permit the general practice on non-renewable fuel switching when replacing furnaces/appliances. However, DOE does allow the changing or converting of a furnace or appliance using one fuel source to another on a limited, case-by-case basis only</a:t>
          </a:r>
          <a:endParaRPr lang="en-US" sz="1100">
            <a:effectLst/>
            <a:latin typeface="Tunga"/>
            <a:ea typeface="Times New Roman"/>
            <a:cs typeface="Times New Roman"/>
          </a:endParaRPr>
        </a:p>
        <a:p>
          <a:pPr marL="742950" marR="0" lvl="1" indent="-285750">
            <a:lnSpc>
              <a:spcPts val="1300"/>
            </a:lnSpc>
            <a:spcBef>
              <a:spcPts val="0"/>
            </a:spcBef>
            <a:spcAft>
              <a:spcPts val="0"/>
            </a:spcAft>
            <a:buFont typeface="+mj-lt"/>
            <a:buAutoNum type="alphaLcPeriod"/>
            <a:tabLst>
              <a:tab pos="1033145" algn="l"/>
            </a:tabLst>
          </a:pPr>
          <a:r>
            <a:rPr lang="en-US" sz="1100">
              <a:effectLst/>
              <a:latin typeface="Times New Roman"/>
              <a:ea typeface="Times New Roman"/>
              <a:cs typeface="Times New Roman"/>
            </a:rPr>
            <a:t>If a client/occupant refuses to allow a certain measure to be completed and this measure has a higher savings-to-investment ratio (SIR) than the remaining measures. Agencies should explain the potential energy savings to the client to ensure that they understand the ramifications of their decision. Agencies must document the reason the work was not performed.</a:t>
          </a:r>
          <a:endParaRPr lang="en-US" sz="1100">
            <a:effectLst/>
            <a:latin typeface="Tunga"/>
            <a:ea typeface="Times New Roman"/>
            <a:cs typeface="Times New Roman"/>
          </a:endParaRPr>
        </a:p>
        <a:p>
          <a:pPr marL="742950" marR="0" lvl="1" indent="-285750">
            <a:lnSpc>
              <a:spcPts val="1300"/>
            </a:lnSpc>
            <a:spcBef>
              <a:spcPts val="0"/>
            </a:spcBef>
            <a:spcAft>
              <a:spcPts val="0"/>
            </a:spcAft>
            <a:buFont typeface="+mj-lt"/>
            <a:buAutoNum type="alphaLcPeriod"/>
            <a:tabLst>
              <a:tab pos="1033145" algn="l"/>
            </a:tabLst>
          </a:pPr>
          <a:r>
            <a:rPr lang="en-US" sz="1100">
              <a:effectLst/>
              <a:highlight>
                <a:srgbClr val="FFFF00"/>
              </a:highlight>
              <a:latin typeface="Times New Roman"/>
              <a:ea typeface="Times New Roman"/>
              <a:cs typeface="Times New Roman"/>
            </a:rPr>
            <a:t>To convert water heaters or heating systems to a different fuel type</a:t>
          </a:r>
          <a:r>
            <a:rPr lang="en-US" sz="1100">
              <a:effectLst/>
              <a:latin typeface="Times New Roman"/>
              <a:ea typeface="Times New Roman"/>
              <a:cs typeface="Times New Roman"/>
            </a:rPr>
            <a:t>. </a:t>
          </a:r>
          <a:endParaRPr lang="en-US" sz="1100">
            <a:effectLst/>
            <a:latin typeface="Tunga"/>
            <a:ea typeface="Times New Roman"/>
            <a:cs typeface="Times New Roman"/>
          </a:endParaRPr>
        </a:p>
        <a:p>
          <a:pPr marL="1143000" marR="0" lvl="2" indent="-228600">
            <a:lnSpc>
              <a:spcPts val="1300"/>
            </a:lnSpc>
            <a:spcBef>
              <a:spcPts val="0"/>
            </a:spcBef>
            <a:spcAft>
              <a:spcPts val="0"/>
            </a:spcAft>
            <a:buFont typeface="+mj-lt"/>
            <a:buAutoNum type="romanLcPeriod"/>
            <a:tabLst>
              <a:tab pos="1508760" algn="l"/>
            </a:tabLst>
          </a:pPr>
          <a:r>
            <a:rPr lang="en-US" sz="1100">
              <a:effectLst/>
              <a:highlight>
                <a:srgbClr val="FFFF00"/>
              </a:highlight>
              <a:latin typeface="Times New Roman"/>
              <a:ea typeface="Times New Roman"/>
              <a:cs typeface="Times New Roman"/>
            </a:rPr>
            <a:t>Gas water heaters may be replaced with electric water heaters if it is necessary to address an unsafe venting situation, but only on a case-by-case basis. </a:t>
          </a:r>
          <a:endParaRPr lang="en-US" sz="1100">
            <a:effectLst/>
            <a:latin typeface="Tunga"/>
            <a:ea typeface="Times New Roman"/>
            <a:cs typeface="Times New Roman"/>
          </a:endParaRPr>
        </a:p>
        <a:p>
          <a:pPr marL="1143000" marR="0" lvl="2" indent="-228600">
            <a:lnSpc>
              <a:spcPts val="1300"/>
            </a:lnSpc>
            <a:spcBef>
              <a:spcPts val="0"/>
            </a:spcBef>
            <a:spcAft>
              <a:spcPts val="0"/>
            </a:spcAft>
            <a:buFont typeface="+mj-lt"/>
            <a:buAutoNum type="romanLcPeriod"/>
            <a:tabLst>
              <a:tab pos="1508760" algn="l"/>
            </a:tabLst>
          </a:pPr>
          <a:r>
            <a:rPr lang="en-US" sz="1100">
              <a:effectLst/>
              <a:highlight>
                <a:srgbClr val="FFFF00"/>
              </a:highlight>
              <a:latin typeface="Times New Roman"/>
              <a:ea typeface="Times New Roman"/>
              <a:cs typeface="Times New Roman"/>
            </a:rPr>
            <a:t>Clients have the option of declining or waiving a conversion for personal reasons. For example, if a conversion requires that a new venting system be run through finished space and the client does not like the appearance, the client may decline the conversion. </a:t>
          </a:r>
          <a:endParaRPr lang="en-US" sz="1100">
            <a:effectLst/>
            <a:latin typeface="Tunga"/>
            <a:ea typeface="Times New Roman"/>
            <a:cs typeface="Times New Roman"/>
          </a:endParaRPr>
        </a:p>
        <a:p>
          <a:pPr marL="1143000" marR="0" lvl="2" indent="-228600">
            <a:lnSpc>
              <a:spcPts val="1300"/>
            </a:lnSpc>
            <a:spcBef>
              <a:spcPts val="0"/>
            </a:spcBef>
            <a:spcAft>
              <a:spcPts val="0"/>
            </a:spcAft>
            <a:buFont typeface="+mj-lt"/>
            <a:buAutoNum type="romanLcPeriod"/>
            <a:tabLst>
              <a:tab pos="1508760" algn="l"/>
            </a:tabLst>
          </a:pPr>
          <a:r>
            <a:rPr lang="en-US" sz="1100">
              <a:effectLst/>
              <a:highlight>
                <a:srgbClr val="FFFF00"/>
              </a:highlight>
              <a:latin typeface="Times New Roman"/>
              <a:ea typeface="Times New Roman"/>
              <a:cs typeface="Times New Roman"/>
            </a:rPr>
            <a:t>Agencies must first educate the client regarding the advantages and disadvantages of switching fuels. If the client declines the conversion, they must sign a statement in the client file waiving the conversion.</a:t>
          </a:r>
          <a:endParaRPr lang="en-US" sz="1100">
            <a:effectLst/>
            <a:latin typeface="Tunga"/>
            <a:ea typeface="Times New Roman"/>
            <a:cs typeface="Times New Roman"/>
          </a:endParaRPr>
        </a:p>
        <a:p>
          <a:pPr marL="1143000" marR="0" lvl="2" indent="-228600">
            <a:lnSpc>
              <a:spcPts val="1300"/>
            </a:lnSpc>
            <a:spcBef>
              <a:spcPts val="0"/>
            </a:spcBef>
            <a:spcAft>
              <a:spcPts val="0"/>
            </a:spcAft>
            <a:buFont typeface="+mj-lt"/>
            <a:buAutoNum type="romanLcPeriod"/>
            <a:tabLst>
              <a:tab pos="1508760" algn="l"/>
            </a:tabLst>
          </a:pPr>
          <a:r>
            <a:rPr lang="en-US" sz="1100">
              <a:effectLst/>
              <a:highlight>
                <a:srgbClr val="FFFF00"/>
              </a:highlight>
              <a:latin typeface="Times New Roman"/>
              <a:ea typeface="Times New Roman"/>
              <a:cs typeface="Times New Roman"/>
            </a:rPr>
            <a:t>Fuel conversions must be completed by qualified personnel in compliance with applicable building codes.</a:t>
          </a:r>
          <a:endParaRPr lang="en-US" sz="1100">
            <a:effectLst/>
            <a:latin typeface="Tunga"/>
            <a:ea typeface="Times New Roman"/>
            <a:cs typeface="Times New Roman"/>
          </a:endParaRPr>
        </a:p>
        <a:p>
          <a:endParaRPr lang="en-US" sz="1100"/>
        </a:p>
        <a:p>
          <a:pPr marL="228600" marR="0">
            <a:lnSpc>
              <a:spcPts val="1300"/>
            </a:lnSpc>
            <a:spcBef>
              <a:spcPts val="1800"/>
            </a:spcBef>
            <a:spcAft>
              <a:spcPts val="0"/>
            </a:spcAft>
            <a:tabLst>
              <a:tab pos="1543050" algn="l"/>
            </a:tabLst>
          </a:pPr>
          <a:r>
            <a:rPr lang="en-US" sz="1100" b="1">
              <a:effectLst/>
              <a:latin typeface="Times New Roman"/>
              <a:ea typeface="Times New Roman"/>
              <a:cs typeface="Times New Roman"/>
            </a:rPr>
            <a:t>4510	Water Heaters and Other Appliances</a:t>
          </a:r>
          <a:endParaRPr lang="en-US" sz="105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highlight>
                <a:srgbClr val="FFFF00"/>
              </a:highlight>
              <a:latin typeface="Times New Roman"/>
              <a:ea typeface="Times New Roman"/>
              <a:cs typeface="Times New Roman"/>
            </a:rPr>
            <a:t>Poorly functioning water heaters that may pose a health concern may be replaced on a case-by-case basis.</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highlight>
                <a:srgbClr val="FFFF00"/>
              </a:highlight>
              <a:latin typeface="Times New Roman"/>
              <a:ea typeface="Times New Roman"/>
              <a:cs typeface="Times New Roman"/>
            </a:rPr>
            <a:t>Installation of one per dwelling is allowed.</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highlight>
                <a:srgbClr val="FFFF00"/>
              </a:highlight>
              <a:latin typeface="Times New Roman"/>
              <a:ea typeface="Times New Roman"/>
              <a:cs typeface="Times New Roman"/>
            </a:rPr>
            <a:t>Documentation must be maintained to justify replacement.</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Replacement and installation of other appliances for health and safety reasons is not allowed. Repair and cleaning are allowed.</a:t>
          </a:r>
          <a:endParaRPr lang="en-US" sz="1100">
            <a:effectLst/>
            <a:latin typeface="Tunga"/>
            <a:ea typeface="Times New Roman"/>
            <a:cs typeface="Times New Roman"/>
          </a:endParaRPr>
        </a:p>
        <a:p>
          <a:endParaRPr lang="en-US" sz="1100"/>
        </a:p>
        <a:p>
          <a:pPr marL="514350" marR="0">
            <a:lnSpc>
              <a:spcPts val="1300"/>
            </a:lnSpc>
            <a:spcBef>
              <a:spcPts val="1800"/>
            </a:spcBef>
            <a:spcAft>
              <a:spcPts val="0"/>
            </a:spcAft>
            <a:tabLst>
              <a:tab pos="1543050" algn="l"/>
            </a:tabLst>
          </a:pPr>
          <a:r>
            <a:rPr lang="en-US" sz="1200" b="1">
              <a:effectLst/>
              <a:latin typeface="Times New Roman"/>
              <a:ea typeface="Times New Roman"/>
              <a:cs typeface="Times New Roman"/>
            </a:rPr>
            <a:t>10110	Water Heater Inspection</a:t>
          </a:r>
          <a:endParaRPr lang="en-US" sz="1100">
            <a:effectLst/>
            <a:latin typeface="Tunga"/>
            <a:ea typeface="Times New Roman"/>
            <a:cs typeface="Times New Roman"/>
          </a:endParaRPr>
        </a:p>
        <a:p>
          <a:pPr marL="1371600" marR="0" indent="-1371600">
            <a:lnSpc>
              <a:spcPts val="1200"/>
            </a:lnSpc>
            <a:spcBef>
              <a:spcPts val="0"/>
            </a:spcBef>
            <a:spcAft>
              <a:spcPts val="0"/>
            </a:spcAft>
          </a:pPr>
          <a:r>
            <a:rPr lang="en-US" sz="1100">
              <a:effectLst/>
              <a:latin typeface="Times New Roman"/>
              <a:ea typeface="Times New Roman"/>
              <a:cs typeface="Times New Roman"/>
            </a:rPr>
            <a:t>All gas-fired water heaters must meet the following specifications:</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All identified gas leaks should be referred to the appropriate person for repair. All gas leaks should be documented in the client file.</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All water heaters must be properly vented. </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All fossil-fuel water heaters, with the exception of direct-vent units, must be tested with worst-case depressurization test procedures (see Section 13800 on page 117).</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All gas-fired direct-vent (sealed combustion) and atmospheric combustion water heaters must be tested for carbon monoxide emissions. Measured carbon monoxide levels must be equal to or less than 100 ppm as-measured.</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All water heaters must have a water temperature test. If the water temperature is above 120ºF at a faucet near the water heater, the client should be informed about the advantages and disadvantages of lowering the water temperature. If the client agrees to an adjustment, lower the water temperature to 120ºF. Mark the old setting on the control as a reference point.</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Visually inspect the combustion chamber for rust, dirt, and proper burner alignment. Visually inspect the venting, plumbing, and gas piping. Check the tank for water leaks and note any code violations.</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Inspect the temperature/pressure relief value to determine if it is installed correctly.</a:t>
          </a:r>
          <a:endParaRPr lang="en-US" sz="1100">
            <a:effectLst/>
            <a:latin typeface="Tunga"/>
            <a:ea typeface="Times New Roman"/>
            <a:cs typeface="Times New Roman"/>
          </a:endParaRPr>
        </a:p>
        <a:p>
          <a:endParaRPr lang="en-US" sz="1100"/>
        </a:p>
        <a:p>
          <a:endParaRPr lang="en-US" sz="1100"/>
        </a:p>
      </xdr:txBody>
    </xdr:sp>
    <xdr:clientData/>
  </xdr:twoCellAnchor>
  <xdr:twoCellAnchor>
    <xdr:from>
      <xdr:col>9</xdr:col>
      <xdr:colOff>600076</xdr:colOff>
      <xdr:row>0</xdr:row>
      <xdr:rowOff>0</xdr:rowOff>
    </xdr:from>
    <xdr:to>
      <xdr:col>19</xdr:col>
      <xdr:colOff>66676</xdr:colOff>
      <xdr:row>55</xdr:row>
      <xdr:rowOff>171450</xdr:rowOff>
    </xdr:to>
    <xdr:sp macro="" textlink="">
      <xdr:nvSpPr>
        <xdr:cNvPr id="3" name="TextBox 2"/>
        <xdr:cNvSpPr txBox="1"/>
      </xdr:nvSpPr>
      <xdr:spPr>
        <a:xfrm>
          <a:off x="6086476" y="0"/>
          <a:ext cx="5562600" cy="1064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514350" marR="0">
            <a:lnSpc>
              <a:spcPts val="1300"/>
            </a:lnSpc>
            <a:spcBef>
              <a:spcPts val="1200"/>
            </a:spcBef>
            <a:spcAft>
              <a:spcPts val="0"/>
            </a:spcAft>
            <a:tabLst>
              <a:tab pos="274320" algn="l"/>
            </a:tabLst>
          </a:pPr>
          <a:r>
            <a:rPr lang="en-US" sz="1100" b="1">
              <a:effectLst/>
              <a:latin typeface="Times New Roman"/>
              <a:ea typeface="Times New Roman"/>
              <a:cs typeface="Times New Roman"/>
            </a:rPr>
            <a:t>10130	Water Heater Replacement and Installation</a:t>
          </a:r>
          <a:endParaRPr lang="en-US" sz="105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Accepted industry procedures and practices will be followed for water heater removal and replacement.</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Replacement electric water heaters must have an energy factor of at least 0.91. Replacement gas heaters must have an energy factor of at least 0.62. </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914400" algn="l"/>
            </a:tabLst>
          </a:pPr>
          <a:r>
            <a:rPr lang="en-US" sz="1100">
              <a:effectLst/>
              <a:latin typeface="Times New Roman"/>
              <a:ea typeface="Times New Roman"/>
              <a:cs typeface="Times New Roman"/>
            </a:rPr>
            <a:t>Replacement or repair is allowed where client health may be a concern.</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An emergency drain pan will be installed a minimum of 4 inches above the floor. A ¾-inch drain line, or larger, will be connected to tapping on the drain pan and run to a drain or pumped to daylight.</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A steel bladder expansion tank will be installed on the cold water side.</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Temperature/pressure relief value, dielectric unions, and backflow prevention will be installed according to the manufacturer’s specifications.</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a:tabLst>
              <a:tab pos="800100" algn="l"/>
            </a:tabLst>
          </a:pPr>
          <a:r>
            <a:rPr lang="en-US" sz="1100">
              <a:effectLst/>
              <a:latin typeface="Times New Roman"/>
              <a:ea typeface="Times New Roman"/>
              <a:cs typeface="Times New Roman"/>
            </a:rPr>
            <a:t>The following will be checked once the new system has been filled and purged:</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Safety controls.</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Combustion safety and efficiency.</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Operational controls.</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Fuel and water leaks.</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Local code requirements.</a:t>
          </a:r>
          <a:endParaRPr lang="en-US" sz="1100">
            <a:effectLst/>
            <a:latin typeface="Tunga"/>
            <a:ea typeface="Times New Roman"/>
            <a:cs typeface="Times New Roman"/>
          </a:endParaRPr>
        </a:p>
        <a:p>
          <a:pPr marL="342900" marR="0" lvl="0" indent="-342900">
            <a:lnSpc>
              <a:spcPts val="1300"/>
            </a:lnSpc>
            <a:spcBef>
              <a:spcPts val="200"/>
            </a:spcBef>
            <a:spcAft>
              <a:spcPts val="200"/>
            </a:spcAft>
            <a:buFont typeface="+mj-lt"/>
            <a:buAutoNum type="arabicPeriod" startAt="6"/>
            <a:tabLst>
              <a:tab pos="800100" algn="l"/>
            </a:tabLst>
          </a:pPr>
          <a:r>
            <a:rPr lang="en-US" sz="1100">
              <a:effectLst/>
              <a:latin typeface="Times New Roman"/>
              <a:ea typeface="Times New Roman"/>
              <a:cs typeface="Times New Roman"/>
            </a:rPr>
            <a:t>The occupants shall be educated on the safe and efficient operation and maintenance of the new water heater, including:</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Adjustment of water heater temperature.</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Periodic drain and flush.</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Expansion tank and backflow preventer (no occupant maintenance required).</a:t>
          </a:r>
          <a:endParaRPr lang="en-US" sz="1100">
            <a:effectLst/>
            <a:latin typeface="Tunga"/>
            <a:ea typeface="Times New Roman"/>
            <a:cs typeface="Times New Roman"/>
          </a:endParaRPr>
        </a:p>
        <a:p>
          <a:pPr marL="742950" marR="0" lvl="1" indent="-285750">
            <a:lnSpc>
              <a:spcPts val="1300"/>
            </a:lnSpc>
            <a:spcBef>
              <a:spcPts val="200"/>
            </a:spcBef>
            <a:spcAft>
              <a:spcPts val="200"/>
            </a:spcAft>
            <a:buFont typeface="+mj-lt"/>
            <a:buAutoNum type="alphaLcPeriod"/>
            <a:tabLst>
              <a:tab pos="1033145" algn="l"/>
            </a:tabLst>
          </a:pPr>
          <a:r>
            <a:rPr lang="en-US" sz="1100">
              <a:effectLst/>
              <a:latin typeface="Times New Roman"/>
              <a:ea typeface="Times New Roman"/>
              <a:cs typeface="Times New Roman"/>
            </a:rPr>
            <a:t>Periodic inspection.</a:t>
          </a:r>
          <a:endParaRPr lang="en-US" sz="1100">
            <a:effectLst/>
            <a:latin typeface="Tunga"/>
            <a:ea typeface="Times New Roman"/>
            <a:cs typeface="Times New Roman"/>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abSelected="1" workbookViewId="0">
      <selection activeCell="H5" sqref="H5:I7"/>
    </sheetView>
  </sheetViews>
  <sheetFormatPr defaultRowHeight="15" x14ac:dyDescent="0.25"/>
  <cols>
    <col min="1" max="2" width="10.42578125" customWidth="1"/>
  </cols>
  <sheetData>
    <row r="1" spans="1:10" ht="18.75" x14ac:dyDescent="0.3">
      <c r="A1" s="88" t="s">
        <v>0</v>
      </c>
      <c r="B1" s="89"/>
      <c r="C1" s="89"/>
      <c r="D1" s="89"/>
      <c r="E1" s="89"/>
      <c r="F1" s="89"/>
      <c r="G1" s="89"/>
      <c r="H1" s="89"/>
      <c r="I1" s="89"/>
      <c r="J1" s="90"/>
    </row>
    <row r="2" spans="1:10" ht="29.25" customHeight="1" x14ac:dyDescent="0.25">
      <c r="A2" s="91" t="s">
        <v>22</v>
      </c>
      <c r="B2" s="91"/>
      <c r="C2" s="91"/>
      <c r="D2" s="91"/>
      <c r="E2" s="91"/>
      <c r="F2" s="91"/>
      <c r="G2" s="91"/>
      <c r="H2" s="91"/>
      <c r="I2" s="91"/>
      <c r="J2" s="91"/>
    </row>
    <row r="3" spans="1:10" ht="8.25" customHeight="1" thickBot="1" x14ac:dyDescent="0.3">
      <c r="A3" s="2"/>
      <c r="B3" s="2"/>
      <c r="C3" s="2"/>
      <c r="D3" s="2"/>
      <c r="E3" s="2"/>
      <c r="F3" s="2"/>
      <c r="G3" s="2"/>
      <c r="H3" s="2"/>
      <c r="I3" s="2"/>
      <c r="J3" s="2"/>
    </row>
    <row r="4" spans="1:10" ht="19.5" thickBot="1" x14ac:dyDescent="0.35">
      <c r="A4" s="23" t="s">
        <v>34</v>
      </c>
      <c r="B4" s="96"/>
      <c r="C4" s="96"/>
      <c r="D4" s="96"/>
      <c r="E4" s="2"/>
      <c r="F4" s="2"/>
      <c r="G4" s="2"/>
      <c r="H4" s="40" t="s">
        <v>42</v>
      </c>
      <c r="I4" s="46"/>
      <c r="J4" s="41"/>
    </row>
    <row r="5" spans="1:10" ht="3.75" customHeight="1" x14ac:dyDescent="0.3">
      <c r="A5" s="7"/>
      <c r="B5" s="7"/>
      <c r="C5" s="7"/>
      <c r="D5" s="2"/>
      <c r="E5" s="2"/>
      <c r="F5" s="2"/>
      <c r="G5" s="2"/>
      <c r="H5" s="100">
        <f>IF(D6=1,C33,IF(D6=2,F33,0))</f>
        <v>0</v>
      </c>
      <c r="I5" s="101"/>
      <c r="J5" s="47" t="s">
        <v>12</v>
      </c>
    </row>
    <row r="6" spans="1:10" ht="21.75" customHeight="1" x14ac:dyDescent="0.25">
      <c r="A6" s="92" t="s">
        <v>19</v>
      </c>
      <c r="B6" s="92"/>
      <c r="C6" s="92"/>
      <c r="D6" s="93">
        <v>1</v>
      </c>
      <c r="E6" s="93"/>
      <c r="F6" s="93"/>
      <c r="G6" s="2"/>
      <c r="H6" s="102"/>
      <c r="I6" s="103"/>
      <c r="J6" s="48"/>
    </row>
    <row r="7" spans="1:10" ht="3" customHeight="1" thickBot="1" x14ac:dyDescent="0.3">
      <c r="A7" s="2"/>
      <c r="B7" s="2"/>
      <c r="C7" s="2"/>
      <c r="D7" s="2"/>
      <c r="E7" s="2"/>
      <c r="F7" s="2"/>
      <c r="G7" s="2"/>
      <c r="H7" s="104"/>
      <c r="I7" s="105"/>
      <c r="J7" s="49"/>
    </row>
    <row r="8" spans="1:10" ht="21.75" customHeight="1" x14ac:dyDescent="0.25">
      <c r="A8" s="94" t="s">
        <v>1</v>
      </c>
      <c r="B8" s="94"/>
      <c r="C8" s="95"/>
      <c r="D8" s="2"/>
      <c r="E8" s="2"/>
      <c r="F8" s="2"/>
      <c r="G8" s="2"/>
      <c r="H8" s="2"/>
      <c r="I8" s="2"/>
      <c r="J8" s="2"/>
    </row>
    <row r="9" spans="1:10" ht="15.75" x14ac:dyDescent="0.25">
      <c r="A9" s="2"/>
      <c r="C9" s="81" t="s">
        <v>2</v>
      </c>
      <c r="D9" s="81"/>
      <c r="E9" s="81"/>
      <c r="F9" s="81" t="s">
        <v>3</v>
      </c>
      <c r="G9" s="81"/>
      <c r="H9" s="81"/>
      <c r="I9" s="2"/>
      <c r="J9" s="2"/>
    </row>
    <row r="10" spans="1:10" ht="11.25" customHeight="1" x14ac:dyDescent="0.25">
      <c r="A10" s="85" t="s">
        <v>5</v>
      </c>
      <c r="B10" s="85"/>
      <c r="C10" s="1"/>
      <c r="D10" s="1"/>
      <c r="E10" s="1"/>
      <c r="F10" s="1"/>
      <c r="G10" s="1"/>
      <c r="H10" s="1"/>
      <c r="I10" s="2"/>
      <c r="J10" s="2"/>
    </row>
    <row r="11" spans="1:10" ht="15.75" x14ac:dyDescent="0.25">
      <c r="A11" s="86" t="s">
        <v>6</v>
      </c>
      <c r="B11" s="86"/>
      <c r="C11" s="87"/>
      <c r="D11" s="87"/>
      <c r="E11" s="87"/>
      <c r="F11" s="87"/>
      <c r="G11" s="87"/>
      <c r="H11" s="87"/>
      <c r="I11" s="2"/>
      <c r="J11" s="2"/>
    </row>
    <row r="12" spans="1:10" ht="15.75" x14ac:dyDescent="0.25">
      <c r="A12" s="86" t="s">
        <v>35</v>
      </c>
      <c r="B12" s="86"/>
      <c r="C12" s="87"/>
      <c r="D12" s="87"/>
      <c r="E12" s="87"/>
      <c r="F12" s="87"/>
      <c r="G12" s="87"/>
      <c r="H12" s="87"/>
      <c r="I12" s="2"/>
      <c r="J12" s="2"/>
    </row>
    <row r="13" spans="1:10" ht="15.75" x14ac:dyDescent="0.25">
      <c r="A13" s="86" t="s">
        <v>36</v>
      </c>
      <c r="B13" s="86"/>
      <c r="C13" s="82"/>
      <c r="D13" s="82"/>
      <c r="E13" s="82"/>
      <c r="F13" s="82"/>
      <c r="G13" s="82"/>
      <c r="H13" s="82"/>
      <c r="I13" s="2"/>
      <c r="J13" s="2"/>
    </row>
    <row r="14" spans="1:10" ht="15.75" x14ac:dyDescent="0.25">
      <c r="A14" s="86" t="s">
        <v>43</v>
      </c>
      <c r="B14" s="86"/>
      <c r="C14" s="82"/>
      <c r="D14" s="82"/>
      <c r="E14" s="82"/>
      <c r="F14" s="82"/>
      <c r="G14" s="82"/>
      <c r="H14" s="82"/>
      <c r="I14" s="2"/>
      <c r="J14" s="2"/>
    </row>
    <row r="15" spans="1:10" ht="26.25" customHeight="1" x14ac:dyDescent="0.25">
      <c r="A15" s="83" t="s">
        <v>28</v>
      </c>
      <c r="B15" s="84"/>
      <c r="C15" s="84"/>
      <c r="D15" s="84"/>
      <c r="E15" s="84"/>
      <c r="F15" s="84"/>
      <c r="G15" s="84"/>
      <c r="H15" s="84"/>
      <c r="I15" s="84"/>
      <c r="J15" s="84"/>
    </row>
    <row r="16" spans="1:10" s="1" customFormat="1" ht="3.75" customHeight="1" x14ac:dyDescent="0.25">
      <c r="A16" s="14"/>
      <c r="B16" s="15"/>
      <c r="C16" s="15"/>
      <c r="D16" s="15"/>
      <c r="E16" s="15"/>
      <c r="F16" s="15"/>
      <c r="G16" s="15"/>
      <c r="H16" s="15"/>
      <c r="I16" s="15"/>
      <c r="J16" s="15"/>
    </row>
    <row r="17" spans="1:10" s="1" customFormat="1" ht="12.75" customHeight="1" x14ac:dyDescent="0.25">
      <c r="A17" s="74" t="s">
        <v>29</v>
      </c>
      <c r="B17" s="74"/>
      <c r="C17" s="5"/>
      <c r="D17" s="5"/>
      <c r="E17" s="5"/>
      <c r="F17" s="5"/>
      <c r="G17" s="5"/>
      <c r="H17" s="5"/>
      <c r="I17" s="5"/>
      <c r="J17" s="5"/>
    </row>
    <row r="18" spans="1:10" ht="15.75" x14ac:dyDescent="0.25">
      <c r="A18" s="59" t="s">
        <v>4</v>
      </c>
      <c r="B18" s="59"/>
      <c r="C18" s="78"/>
      <c r="D18" s="78"/>
      <c r="E18" s="78"/>
      <c r="F18" s="81" t="s">
        <v>20</v>
      </c>
      <c r="G18" s="81"/>
      <c r="H18" s="81"/>
      <c r="I18" s="2"/>
      <c r="J18" s="2"/>
    </row>
    <row r="19" spans="1:10" ht="15.75" x14ac:dyDescent="0.25">
      <c r="A19" s="75" t="s">
        <v>37</v>
      </c>
      <c r="B19" s="75"/>
      <c r="C19" s="79"/>
      <c r="D19" s="80"/>
      <c r="E19" s="6" t="s">
        <v>30</v>
      </c>
      <c r="F19" s="79"/>
      <c r="G19" s="80"/>
      <c r="H19" s="6" t="s">
        <v>30</v>
      </c>
      <c r="I19" s="2"/>
      <c r="J19" s="2"/>
    </row>
    <row r="20" spans="1:10" ht="15.75" x14ac:dyDescent="0.25">
      <c r="A20" s="76" t="s">
        <v>7</v>
      </c>
      <c r="B20" s="76"/>
      <c r="C20" s="69"/>
      <c r="D20" s="69"/>
      <c r="E20" s="69"/>
      <c r="F20" s="69"/>
      <c r="G20" s="69"/>
      <c r="H20" s="69"/>
      <c r="I20" s="2"/>
      <c r="J20" s="2"/>
    </row>
    <row r="21" spans="1:10" x14ac:dyDescent="0.25">
      <c r="A21" s="2"/>
      <c r="C21" s="77" t="s">
        <v>33</v>
      </c>
      <c r="D21" s="77"/>
      <c r="E21" s="77"/>
      <c r="F21" s="77"/>
      <c r="G21" s="77"/>
      <c r="H21" s="77"/>
      <c r="I21" s="2"/>
      <c r="J21" s="2"/>
    </row>
    <row r="22" spans="1:10" ht="3" customHeight="1" x14ac:dyDescent="0.25">
      <c r="A22" s="16"/>
      <c r="B22" s="17"/>
      <c r="C22" s="18"/>
      <c r="D22" s="18"/>
      <c r="E22" s="18"/>
      <c r="F22" s="18"/>
      <c r="G22" s="18"/>
      <c r="H22" s="18"/>
      <c r="I22" s="16"/>
      <c r="J22" s="16"/>
    </row>
    <row r="23" spans="1:10" ht="15.75" x14ac:dyDescent="0.25">
      <c r="A23" s="70" t="s">
        <v>8</v>
      </c>
      <c r="B23" s="71"/>
      <c r="C23" s="2"/>
      <c r="D23" s="2"/>
      <c r="E23" s="2"/>
      <c r="F23" s="2"/>
      <c r="G23" s="2"/>
      <c r="H23" s="2"/>
      <c r="I23" s="2"/>
      <c r="J23" s="2"/>
    </row>
    <row r="24" spans="1:10" ht="15.75" x14ac:dyDescent="0.25">
      <c r="A24" s="59" t="s">
        <v>9</v>
      </c>
      <c r="B24" s="59"/>
      <c r="C24" s="72"/>
      <c r="D24" s="73"/>
      <c r="E24" s="2"/>
      <c r="F24" s="2"/>
      <c r="G24" s="2"/>
      <c r="H24" s="2"/>
      <c r="I24" s="2"/>
      <c r="J24" s="2"/>
    </row>
    <row r="25" spans="1:10" ht="15.75" x14ac:dyDescent="0.25">
      <c r="A25" s="59" t="s">
        <v>10</v>
      </c>
      <c r="B25" s="59"/>
      <c r="C25" s="60"/>
      <c r="D25" s="60"/>
      <c r="E25" s="61" t="s">
        <v>38</v>
      </c>
      <c r="F25" s="62"/>
      <c r="G25" s="62"/>
      <c r="H25" s="62"/>
      <c r="I25" s="2"/>
      <c r="J25" s="2"/>
    </row>
    <row r="26" spans="1:10" ht="15.75" x14ac:dyDescent="0.25">
      <c r="A26" s="63" t="s">
        <v>40</v>
      </c>
      <c r="B26" s="64"/>
      <c r="C26" s="65"/>
      <c r="D26" s="65"/>
      <c r="E26" s="2" t="s">
        <v>39</v>
      </c>
      <c r="F26" s="2"/>
      <c r="G26" s="2"/>
      <c r="H26" s="2"/>
      <c r="I26" s="2"/>
      <c r="J26" s="2"/>
    </row>
    <row r="27" spans="1:10" ht="4.5" customHeight="1" thickBot="1" x14ac:dyDescent="0.3">
      <c r="A27" s="2"/>
      <c r="B27" s="2"/>
      <c r="C27" s="2"/>
      <c r="D27" s="2"/>
      <c r="E27" s="2"/>
      <c r="F27" s="2"/>
      <c r="G27" s="2"/>
      <c r="H27" s="2"/>
      <c r="I27" s="2"/>
      <c r="J27" s="2"/>
    </row>
    <row r="28" spans="1:10" ht="19.5" thickBot="1" x14ac:dyDescent="0.35">
      <c r="A28" s="66" t="s">
        <v>11</v>
      </c>
      <c r="B28" s="67"/>
      <c r="C28" s="67"/>
      <c r="D28" s="67"/>
      <c r="E28" s="67"/>
      <c r="F28" s="67"/>
      <c r="G28" s="67"/>
      <c r="H28" s="67"/>
      <c r="I28" s="67"/>
      <c r="J28" s="68"/>
    </row>
    <row r="29" spans="1:10" ht="15.75" x14ac:dyDescent="0.25">
      <c r="A29" s="2"/>
      <c r="B29" s="2"/>
      <c r="C29" s="50" t="s">
        <v>2</v>
      </c>
      <c r="D29" s="50"/>
      <c r="E29" s="50"/>
      <c r="F29" s="50" t="s">
        <v>3</v>
      </c>
      <c r="G29" s="50"/>
      <c r="H29" s="50"/>
      <c r="I29" s="2"/>
      <c r="J29" s="2"/>
    </row>
    <row r="30" spans="1:10" ht="15.75" x14ac:dyDescent="0.25">
      <c r="A30" s="51" t="s">
        <v>41</v>
      </c>
      <c r="B30" s="51"/>
      <c r="C30" s="52">
        <f>Calculations!F7/Calculations!C9</f>
        <v>0</v>
      </c>
      <c r="D30" s="53"/>
      <c r="E30" s="25" t="s">
        <v>12</v>
      </c>
      <c r="F30" s="54">
        <f>Calculations!G7/Calculations!C10</f>
        <v>0</v>
      </c>
      <c r="G30" s="55"/>
      <c r="H30" s="25" t="s">
        <v>13</v>
      </c>
      <c r="I30" s="2"/>
      <c r="J30" s="2"/>
    </row>
    <row r="31" spans="1:10" ht="6.75" customHeight="1" thickBot="1" x14ac:dyDescent="0.3">
      <c r="A31" s="11"/>
      <c r="B31" s="11"/>
      <c r="C31" s="2"/>
      <c r="D31" s="2"/>
      <c r="E31" s="2"/>
      <c r="F31" s="2"/>
      <c r="G31" s="2"/>
      <c r="H31" s="2"/>
      <c r="I31" s="2"/>
      <c r="J31" s="2"/>
    </row>
    <row r="32" spans="1:10" ht="16.5" thickBot="1" x14ac:dyDescent="0.3">
      <c r="A32" s="2"/>
      <c r="C32" s="56" t="s">
        <v>15</v>
      </c>
      <c r="D32" s="57"/>
      <c r="E32" s="57"/>
      <c r="F32" s="57" t="s">
        <v>16</v>
      </c>
      <c r="G32" s="57"/>
      <c r="H32" s="58"/>
      <c r="I32" s="2"/>
      <c r="J32" s="2"/>
    </row>
    <row r="33" spans="1:11" ht="16.5" thickBot="1" x14ac:dyDescent="0.3">
      <c r="A33" s="40" t="s">
        <v>14</v>
      </c>
      <c r="B33" s="41"/>
      <c r="C33" s="44">
        <f>Calculations!B9-Calculations!B10</f>
        <v>0</v>
      </c>
      <c r="D33" s="45"/>
      <c r="E33" s="12" t="s">
        <v>12</v>
      </c>
      <c r="F33" s="42">
        <f>Calculations!B10-Calculations!B9</f>
        <v>0</v>
      </c>
      <c r="G33" s="43"/>
      <c r="H33" s="12" t="s">
        <v>12</v>
      </c>
      <c r="I33" s="2"/>
      <c r="J33" s="2"/>
    </row>
    <row r="34" spans="1:11" ht="7.5" customHeight="1" x14ac:dyDescent="0.25">
      <c r="A34" s="2"/>
      <c r="B34" s="2"/>
      <c r="C34" s="2"/>
      <c r="D34" s="2"/>
      <c r="E34" s="2"/>
      <c r="F34" s="2"/>
      <c r="G34" s="2"/>
      <c r="H34" s="2"/>
      <c r="I34" s="2"/>
      <c r="J34" s="2"/>
    </row>
    <row r="35" spans="1:11" ht="18.75" x14ac:dyDescent="0.3">
      <c r="A35" s="26" t="s">
        <v>17</v>
      </c>
      <c r="B35" s="26"/>
      <c r="C35" s="26"/>
      <c r="D35" s="26"/>
      <c r="E35" s="26"/>
      <c r="F35" s="2"/>
      <c r="G35" s="2"/>
      <c r="H35" s="2"/>
      <c r="I35" s="2"/>
      <c r="J35" s="2"/>
    </row>
    <row r="36" spans="1:11" ht="15.75" x14ac:dyDescent="0.25">
      <c r="A36" s="27" t="s">
        <v>18</v>
      </c>
      <c r="B36" s="27"/>
      <c r="C36" s="27"/>
      <c r="D36" s="27"/>
      <c r="E36" s="27"/>
      <c r="F36" s="2"/>
      <c r="G36" s="2"/>
      <c r="H36" s="2"/>
      <c r="I36" s="2"/>
      <c r="J36" s="2"/>
    </row>
    <row r="37" spans="1:11" ht="18.75" customHeight="1" x14ac:dyDescent="0.25">
      <c r="A37" s="31"/>
      <c r="B37" s="32"/>
      <c r="C37" s="32"/>
      <c r="D37" s="32"/>
      <c r="E37" s="32"/>
      <c r="F37" s="32"/>
      <c r="G37" s="32"/>
      <c r="H37" s="32"/>
      <c r="I37" s="32"/>
      <c r="J37" s="33"/>
      <c r="K37" s="13"/>
    </row>
    <row r="38" spans="1:11" ht="18.75" customHeight="1" x14ac:dyDescent="0.25">
      <c r="A38" s="37"/>
      <c r="B38" s="38"/>
      <c r="C38" s="38"/>
      <c r="D38" s="38"/>
      <c r="E38" s="38"/>
      <c r="F38" s="38"/>
      <c r="G38" s="38"/>
      <c r="H38" s="38"/>
      <c r="I38" s="38"/>
      <c r="J38" s="39"/>
      <c r="K38" s="13"/>
    </row>
    <row r="39" spans="1:11" ht="15.75" x14ac:dyDescent="0.25">
      <c r="A39" s="28" t="s">
        <v>21</v>
      </c>
      <c r="B39" s="29"/>
      <c r="C39" s="29"/>
      <c r="D39" s="29"/>
      <c r="E39" s="30"/>
      <c r="F39" s="2"/>
      <c r="G39" s="2"/>
      <c r="H39" s="2"/>
      <c r="I39" s="2"/>
      <c r="J39" s="2"/>
    </row>
    <row r="40" spans="1:11" ht="18.75" customHeight="1" x14ac:dyDescent="0.25">
      <c r="A40" s="31"/>
      <c r="B40" s="32"/>
      <c r="C40" s="32"/>
      <c r="D40" s="32"/>
      <c r="E40" s="32"/>
      <c r="F40" s="32"/>
      <c r="G40" s="32"/>
      <c r="H40" s="32"/>
      <c r="I40" s="32"/>
      <c r="J40" s="33"/>
      <c r="K40" s="13"/>
    </row>
    <row r="41" spans="1:11" ht="18.75" customHeight="1" x14ac:dyDescent="0.25">
      <c r="A41" s="34"/>
      <c r="B41" s="35"/>
      <c r="C41" s="35"/>
      <c r="D41" s="35"/>
      <c r="E41" s="35"/>
      <c r="F41" s="35"/>
      <c r="G41" s="35"/>
      <c r="H41" s="35"/>
      <c r="I41" s="35"/>
      <c r="J41" s="36"/>
      <c r="K41" s="13"/>
    </row>
    <row r="42" spans="1:11" ht="18.75" customHeight="1" x14ac:dyDescent="0.25">
      <c r="A42" s="37"/>
      <c r="B42" s="38"/>
      <c r="C42" s="38"/>
      <c r="D42" s="38"/>
      <c r="E42" s="38"/>
      <c r="F42" s="38"/>
      <c r="G42" s="38"/>
      <c r="H42" s="38"/>
      <c r="I42" s="38"/>
      <c r="J42" s="39"/>
      <c r="K42" s="13"/>
    </row>
    <row r="43" spans="1:11" x14ac:dyDescent="0.25">
      <c r="A43" s="2"/>
      <c r="B43" s="2"/>
      <c r="C43" s="2"/>
      <c r="D43" s="2"/>
      <c r="E43" s="2"/>
      <c r="F43" s="2"/>
      <c r="G43" s="2"/>
      <c r="H43" s="2"/>
      <c r="I43" s="2"/>
      <c r="J43" s="2"/>
    </row>
    <row r="44" spans="1:11" x14ac:dyDescent="0.25">
      <c r="A44" s="2"/>
      <c r="B44" s="2"/>
      <c r="C44" s="2"/>
      <c r="D44" s="2"/>
      <c r="E44" s="2"/>
      <c r="F44" s="2"/>
      <c r="G44" s="2"/>
      <c r="H44" s="2"/>
      <c r="I44" s="2"/>
      <c r="J44" s="2"/>
    </row>
    <row r="45" spans="1:11" x14ac:dyDescent="0.25">
      <c r="A45" s="2"/>
      <c r="B45" s="2"/>
      <c r="C45" s="2"/>
      <c r="D45" s="2"/>
      <c r="E45" s="2"/>
      <c r="F45" s="2"/>
      <c r="G45" s="2"/>
      <c r="H45" s="2"/>
      <c r="I45" s="2"/>
      <c r="J45" s="2"/>
    </row>
    <row r="46" spans="1:11" x14ac:dyDescent="0.25">
      <c r="A46" s="2"/>
      <c r="B46" s="2"/>
      <c r="C46" s="2"/>
      <c r="D46" s="2"/>
      <c r="E46" s="2"/>
      <c r="F46" s="2"/>
      <c r="G46" s="2"/>
      <c r="H46" s="2"/>
      <c r="I46" s="2"/>
      <c r="J46" s="2"/>
    </row>
    <row r="47" spans="1:11" x14ac:dyDescent="0.25">
      <c r="A47" s="2"/>
      <c r="B47" s="2"/>
      <c r="C47" s="2"/>
      <c r="D47" s="2"/>
      <c r="E47" s="2"/>
      <c r="F47" s="2"/>
      <c r="G47" s="2"/>
      <c r="H47" s="2"/>
      <c r="I47" s="2"/>
      <c r="J47" s="2"/>
    </row>
    <row r="48" spans="1:11" x14ac:dyDescent="0.25">
      <c r="A48" s="2"/>
      <c r="B48" s="2"/>
      <c r="C48" s="2"/>
      <c r="D48" s="2"/>
      <c r="E48" s="2"/>
      <c r="F48" s="2"/>
      <c r="G48" s="2"/>
      <c r="H48" s="2"/>
      <c r="I48" s="2"/>
      <c r="J48" s="2"/>
    </row>
    <row r="49" spans="1:10" x14ac:dyDescent="0.25">
      <c r="A49" s="2"/>
      <c r="B49" s="2"/>
      <c r="C49" s="2"/>
      <c r="D49" s="2"/>
      <c r="E49" s="2"/>
      <c r="F49" s="2"/>
      <c r="G49" s="2"/>
      <c r="H49" s="2"/>
      <c r="I49" s="2"/>
      <c r="J49" s="2"/>
    </row>
    <row r="50" spans="1:10" x14ac:dyDescent="0.25">
      <c r="A50" s="2"/>
      <c r="B50" s="2"/>
      <c r="C50" s="2"/>
      <c r="D50" s="2"/>
      <c r="E50" s="2"/>
      <c r="F50" s="2"/>
      <c r="G50" s="2"/>
      <c r="H50" s="2"/>
      <c r="I50" s="2"/>
      <c r="J50" s="2"/>
    </row>
    <row r="51" spans="1:10" x14ac:dyDescent="0.25">
      <c r="A51" s="2"/>
      <c r="B51" s="2"/>
      <c r="C51" s="2"/>
      <c r="D51" s="2"/>
      <c r="E51" s="2"/>
      <c r="F51" s="2"/>
      <c r="G51" s="2"/>
      <c r="H51" s="2"/>
      <c r="I51" s="2"/>
      <c r="J51" s="2"/>
    </row>
    <row r="52" spans="1:10" x14ac:dyDescent="0.25">
      <c r="A52" s="2"/>
      <c r="B52" s="2"/>
      <c r="C52" s="2"/>
      <c r="D52" s="2"/>
      <c r="E52" s="2"/>
      <c r="F52" s="2"/>
      <c r="G52" s="2"/>
      <c r="H52" s="2"/>
      <c r="I52" s="2"/>
      <c r="J52" s="2"/>
    </row>
  </sheetData>
  <sheetProtection password="F3CC" sheet="1" objects="1" scenarios="1"/>
  <mergeCells count="60">
    <mergeCell ref="C9:E9"/>
    <mergeCell ref="F9:H9"/>
    <mergeCell ref="A1:J1"/>
    <mergeCell ref="A2:J2"/>
    <mergeCell ref="A6:C6"/>
    <mergeCell ref="D6:F6"/>
    <mergeCell ref="A8:C8"/>
    <mergeCell ref="B4:D4"/>
    <mergeCell ref="F14:H14"/>
    <mergeCell ref="A15:J15"/>
    <mergeCell ref="A10:B10"/>
    <mergeCell ref="A11:B11"/>
    <mergeCell ref="A12:B12"/>
    <mergeCell ref="A13:B13"/>
    <mergeCell ref="A14:B14"/>
    <mergeCell ref="C11:E11"/>
    <mergeCell ref="C12:E12"/>
    <mergeCell ref="C13:E13"/>
    <mergeCell ref="C14:E14"/>
    <mergeCell ref="F11:H11"/>
    <mergeCell ref="F12:H12"/>
    <mergeCell ref="F13:H13"/>
    <mergeCell ref="A17:B17"/>
    <mergeCell ref="A18:B18"/>
    <mergeCell ref="A19:B19"/>
    <mergeCell ref="A20:B20"/>
    <mergeCell ref="C21:H21"/>
    <mergeCell ref="C18:E18"/>
    <mergeCell ref="C19:D19"/>
    <mergeCell ref="C20:E20"/>
    <mergeCell ref="F18:H18"/>
    <mergeCell ref="F19:G19"/>
    <mergeCell ref="A26:B26"/>
    <mergeCell ref="C26:D26"/>
    <mergeCell ref="A28:J28"/>
    <mergeCell ref="F20:H20"/>
    <mergeCell ref="A23:B23"/>
    <mergeCell ref="A24:B24"/>
    <mergeCell ref="C24:D24"/>
    <mergeCell ref="A33:B33"/>
    <mergeCell ref="F33:G33"/>
    <mergeCell ref="C33:D33"/>
    <mergeCell ref="H4:J4"/>
    <mergeCell ref="H5:I7"/>
    <mergeCell ref="J5:J7"/>
    <mergeCell ref="C29:E29"/>
    <mergeCell ref="F29:H29"/>
    <mergeCell ref="A30:B30"/>
    <mergeCell ref="C30:D30"/>
    <mergeCell ref="F30:G30"/>
    <mergeCell ref="C32:E32"/>
    <mergeCell ref="F32:H32"/>
    <mergeCell ref="A25:B25"/>
    <mergeCell ref="C25:D25"/>
    <mergeCell ref="E25:H25"/>
    <mergeCell ref="A35:E35"/>
    <mergeCell ref="A36:E36"/>
    <mergeCell ref="A39:E39"/>
    <mergeCell ref="A40:J42"/>
    <mergeCell ref="A37:J38"/>
  </mergeCells>
  <pageMargins left="0.7" right="0.7" top="0.75" bottom="0.75" header="0.3" footer="0.3"/>
  <pageSetup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47625</xdr:colOff>
                    <xdr:row>5</xdr:row>
                    <xdr:rowOff>38100</xdr:rowOff>
                  </from>
                  <to>
                    <xdr:col>5</xdr:col>
                    <xdr:colOff>590550</xdr:colOff>
                    <xdr:row>5</xdr:row>
                    <xdr:rowOff>228600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47625</xdr:colOff>
                    <xdr:row>17</xdr:row>
                    <xdr:rowOff>9525</xdr:rowOff>
                  </from>
                  <to>
                    <xdr:col>4</xdr:col>
                    <xdr:colOff>590550</xdr:colOff>
                    <xdr:row>17</xdr:row>
                    <xdr:rowOff>190500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66675</xdr:colOff>
                    <xdr:row>23</xdr:row>
                    <xdr:rowOff>19050</xdr:rowOff>
                  </from>
                  <to>
                    <xdr:col>3</xdr:col>
                    <xdr:colOff>590550</xdr:colOff>
                    <xdr:row>23</xdr:row>
                    <xdr:rowOff>190500</xdr:rowOff>
                  </to>
                </anchor>
              </controlPr>
            </control>
          </mc:Choice>
        </mc:AlternateContent>
        <mc:AlternateContent xmlns:mc="http://schemas.openxmlformats.org/markup-compatibility/2006">
          <mc:Choice Requires="x14">
            <control shapeId="1028" r:id="rId7" name="Drop Down 4">
              <controlPr defaultSize="0" autoLine="0" autoPict="0">
                <anchor moveWithCells="1">
                  <from>
                    <xdr:col>2</xdr:col>
                    <xdr:colOff>76200</xdr:colOff>
                    <xdr:row>24</xdr:row>
                    <xdr:rowOff>28575</xdr:rowOff>
                  </from>
                  <to>
                    <xdr:col>3</xdr:col>
                    <xdr:colOff>590550</xdr:colOff>
                    <xdr:row>24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C11" sqref="C11"/>
    </sheetView>
  </sheetViews>
  <sheetFormatPr defaultRowHeight="15" x14ac:dyDescent="0.25"/>
  <cols>
    <col min="1" max="1" width="9.140625" style="2" customWidth="1"/>
    <col min="2" max="3" width="9.42578125" style="2" bestFit="1" customWidth="1"/>
    <col min="4" max="4" width="9.140625" style="2"/>
    <col min="5" max="5" width="12.28515625" style="2" customWidth="1"/>
    <col min="6" max="6" width="9.140625" style="2"/>
    <col min="7" max="7" width="11.42578125" style="2" bestFit="1" customWidth="1"/>
    <col min="8" max="8" width="9.140625" style="2"/>
    <col min="9" max="9" width="9.42578125" style="2" bestFit="1" customWidth="1"/>
    <col min="10" max="16384" width="9.140625" style="2"/>
  </cols>
  <sheetData>
    <row r="1" spans="1:11" x14ac:dyDescent="0.25">
      <c r="A1" s="98" t="s">
        <v>23</v>
      </c>
      <c r="B1" s="98"/>
      <c r="C1" s="98"/>
    </row>
    <row r="2" spans="1:11" x14ac:dyDescent="0.25">
      <c r="A2" s="22"/>
      <c r="B2" s="22"/>
      <c r="C2" s="22"/>
    </row>
    <row r="3" spans="1:11" x14ac:dyDescent="0.25">
      <c r="A3" s="22" t="s">
        <v>44</v>
      </c>
      <c r="B3" s="22"/>
      <c r="C3" s="22"/>
      <c r="D3" s="2" t="s">
        <v>46</v>
      </c>
      <c r="G3" s="2" t="s">
        <v>47</v>
      </c>
      <c r="I3" s="2" t="s">
        <v>48</v>
      </c>
      <c r="K3" s="2" t="s">
        <v>50</v>
      </c>
    </row>
    <row r="4" spans="1:11" x14ac:dyDescent="0.25">
      <c r="A4" s="2">
        <v>55</v>
      </c>
      <c r="B4" s="2" t="s">
        <v>45</v>
      </c>
      <c r="D4" s="2">
        <v>120</v>
      </c>
      <c r="E4" s="2" t="s">
        <v>45</v>
      </c>
      <c r="G4" s="20">
        <v>100000</v>
      </c>
      <c r="I4" s="20">
        <v>3412</v>
      </c>
      <c r="K4" s="2">
        <v>7.5</v>
      </c>
    </row>
    <row r="6" spans="1:11" x14ac:dyDescent="0.25">
      <c r="A6" s="2" t="s">
        <v>41</v>
      </c>
    </row>
    <row r="7" spans="1:11" x14ac:dyDescent="0.25">
      <c r="A7" s="8">
        <f>IF(Input!C25=1, 1.25, IF(Input!C25=2, 1.5, IF(Input!C25=3, 1.75, 0)))</f>
        <v>0</v>
      </c>
      <c r="B7" s="9">
        <f>IF(Input!C26&gt;(Input!C24*K4), Input!C24*K4, Input!C26)</f>
        <v>0</v>
      </c>
      <c r="C7" s="20">
        <f>A7*B7*365</f>
        <v>0</v>
      </c>
      <c r="D7" s="21">
        <f>C7*8</f>
        <v>0</v>
      </c>
      <c r="E7" s="20">
        <f>D7*(D4-A4)</f>
        <v>0</v>
      </c>
      <c r="F7" s="9">
        <f>E7/G4</f>
        <v>0</v>
      </c>
      <c r="G7" s="20">
        <f>E7/I4</f>
        <v>0</v>
      </c>
    </row>
    <row r="8" spans="1:11" x14ac:dyDescent="0.25">
      <c r="A8" s="2" t="s">
        <v>49</v>
      </c>
    </row>
    <row r="9" spans="1:11" x14ac:dyDescent="0.25">
      <c r="A9" s="19">
        <f>Input!C30</f>
        <v>0</v>
      </c>
      <c r="B9" s="19">
        <f>(A9*G4)/G4</f>
        <v>0</v>
      </c>
      <c r="C9" s="24">
        <f>IF(Input!C20&gt;0, Input!C20, 1)</f>
        <v>1</v>
      </c>
      <c r="D9" s="19"/>
      <c r="E9" s="19"/>
      <c r="F9" s="19"/>
      <c r="G9" s="19"/>
      <c r="H9" s="19"/>
      <c r="I9" s="19"/>
    </row>
    <row r="10" spans="1:11" x14ac:dyDescent="0.25">
      <c r="A10" s="20">
        <f>Input!F30</f>
        <v>0</v>
      </c>
      <c r="B10" s="19">
        <f>(A10*I4)/G4</f>
        <v>0</v>
      </c>
      <c r="C10" s="24">
        <f>IF(Input!F20&gt;0, Input!F20, 1)</f>
        <v>1</v>
      </c>
      <c r="D10" s="19"/>
      <c r="E10" s="19"/>
      <c r="F10" s="19"/>
      <c r="G10" s="19"/>
      <c r="H10" s="19"/>
      <c r="I10" s="19"/>
    </row>
    <row r="11" spans="1:11" x14ac:dyDescent="0.25">
      <c r="A11" s="20"/>
      <c r="B11" s="19"/>
      <c r="C11" s="19"/>
      <c r="D11" s="19"/>
      <c r="E11" s="19"/>
      <c r="F11" s="19"/>
      <c r="G11" s="19"/>
      <c r="H11" s="19"/>
      <c r="I11" s="19"/>
    </row>
    <row r="12" spans="1:11" x14ac:dyDescent="0.25">
      <c r="A12" s="20"/>
      <c r="B12" s="19"/>
      <c r="C12" s="19"/>
      <c r="D12" s="19"/>
      <c r="E12" s="19"/>
      <c r="F12" s="19"/>
      <c r="G12" s="19"/>
      <c r="H12" s="19"/>
      <c r="I12" s="19"/>
    </row>
    <row r="13" spans="1:11" x14ac:dyDescent="0.25">
      <c r="A13" s="20"/>
      <c r="B13" s="19"/>
      <c r="C13" s="19"/>
      <c r="D13" s="19"/>
      <c r="E13" s="19"/>
      <c r="F13" s="19"/>
      <c r="G13" s="19"/>
      <c r="H13" s="19"/>
      <c r="I13" s="19"/>
    </row>
    <row r="14" spans="1:11" s="3" customFormat="1" ht="15.75" thickBot="1" x14ac:dyDescent="0.3"/>
    <row r="15" spans="1:11" x14ac:dyDescent="0.25">
      <c r="A15" s="99" t="s">
        <v>24</v>
      </c>
      <c r="B15" s="99"/>
      <c r="C15" s="99"/>
      <c r="D15" s="99"/>
    </row>
    <row r="17" spans="1:5" x14ac:dyDescent="0.25">
      <c r="A17" s="97" t="s">
        <v>25</v>
      </c>
      <c r="B17" s="97"/>
      <c r="C17" s="97"/>
      <c r="D17" s="4" t="s">
        <v>4</v>
      </c>
    </row>
    <row r="18" spans="1:5" x14ac:dyDescent="0.25">
      <c r="A18" s="98" t="s">
        <v>26</v>
      </c>
      <c r="B18" s="98"/>
      <c r="C18" s="98"/>
      <c r="D18" s="2" t="s">
        <v>31</v>
      </c>
    </row>
    <row r="19" spans="1:5" x14ac:dyDescent="0.25">
      <c r="A19" s="98" t="s">
        <v>27</v>
      </c>
      <c r="B19" s="98"/>
      <c r="C19" s="98"/>
      <c r="D19" s="2" t="s">
        <v>32</v>
      </c>
    </row>
    <row r="21" spans="1:5" x14ac:dyDescent="0.25">
      <c r="A21" s="97" t="s">
        <v>9</v>
      </c>
      <c r="B21" s="97"/>
      <c r="C21" s="97"/>
      <c r="D21" s="97" t="s">
        <v>10</v>
      </c>
      <c r="E21" s="97"/>
    </row>
    <row r="22" spans="1:5" x14ac:dyDescent="0.25">
      <c r="A22" s="10">
        <v>1</v>
      </c>
      <c r="D22" s="8">
        <v>1.25</v>
      </c>
    </row>
    <row r="23" spans="1:5" x14ac:dyDescent="0.25">
      <c r="A23" s="10">
        <v>2</v>
      </c>
      <c r="D23" s="8">
        <v>1.5</v>
      </c>
    </row>
    <row r="24" spans="1:5" x14ac:dyDescent="0.25">
      <c r="A24" s="10">
        <v>3</v>
      </c>
      <c r="D24" s="8">
        <v>1.75</v>
      </c>
    </row>
    <row r="25" spans="1:5" x14ac:dyDescent="0.25">
      <c r="A25" s="10">
        <v>4</v>
      </c>
    </row>
    <row r="26" spans="1:5" x14ac:dyDescent="0.25">
      <c r="A26" s="10">
        <v>5</v>
      </c>
    </row>
    <row r="27" spans="1:5" x14ac:dyDescent="0.25">
      <c r="A27" s="10">
        <v>6</v>
      </c>
    </row>
    <row r="28" spans="1:5" x14ac:dyDescent="0.25">
      <c r="A28" s="10">
        <v>7</v>
      </c>
    </row>
    <row r="29" spans="1:5" x14ac:dyDescent="0.25">
      <c r="A29" s="10">
        <v>8</v>
      </c>
    </row>
  </sheetData>
  <mergeCells count="7">
    <mergeCell ref="A21:C21"/>
    <mergeCell ref="D21:E21"/>
    <mergeCell ref="A1:C1"/>
    <mergeCell ref="A15:D15"/>
    <mergeCell ref="A18:C18"/>
    <mergeCell ref="A19:C19"/>
    <mergeCell ref="A17: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Input</vt:lpstr>
      <vt:lpstr>Calculations</vt:lpstr>
      <vt:lpstr>Tech Standards</vt:lpstr>
      <vt:lpstr>Input!Print_Area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Bill</cp:lastModifiedBy>
  <cp:lastPrinted>2012-01-12T19:11:38Z</cp:lastPrinted>
  <dcterms:created xsi:type="dcterms:W3CDTF">2012-01-12T16:52:57Z</dcterms:created>
  <dcterms:modified xsi:type="dcterms:W3CDTF">2012-01-18T02:58:42Z</dcterms:modified>
</cp:coreProperties>
</file>