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Programs\REHAB - HOME\Program Specific Files\PROGRAM FORMS (REHAB SPECIFIC )\2025 2.1 Go Live\website ready\Updates 2026-01\"/>
    </mc:Choice>
  </mc:AlternateContent>
  <xr:revisionPtr revIDLastSave="0" documentId="13_ncr:1_{B15D94CF-6603-4B31-97A2-4A567E9E0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Eligibility-Required" sheetId="1" r:id="rId1"/>
    <sheet name="Worksheet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M29" i="1"/>
  <c r="M23" i="1"/>
  <c r="H30" i="1"/>
  <c r="M32" i="1" s="1"/>
  <c r="M31" i="1" l="1"/>
  <c r="M33" i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8" i="1"/>
  <c r="M8" i="1" s="1"/>
  <c r="M20" i="1" l="1"/>
</calcChain>
</file>

<file path=xl/sharedStrings.xml><?xml version="1.0" encoding="utf-8"?>
<sst xmlns="http://schemas.openxmlformats.org/spreadsheetml/2006/main" count="91" uniqueCount="70">
  <si>
    <t>Household Income</t>
  </si>
  <si>
    <t>Source</t>
  </si>
  <si>
    <t>Income</t>
  </si>
  <si>
    <t>Amount</t>
  </si>
  <si>
    <t>#</t>
  </si>
  <si>
    <t>Total</t>
  </si>
  <si>
    <t> </t>
  </si>
  <si>
    <t>hourly</t>
  </si>
  <si>
    <t>weekly</t>
  </si>
  <si>
    <t>biweekly</t>
  </si>
  <si>
    <t>monthly</t>
  </si>
  <si>
    <t>semimonthly</t>
  </si>
  <si>
    <t>Total Current Household Income:</t>
  </si>
  <si>
    <t>Household Assets</t>
  </si>
  <si>
    <t>%</t>
  </si>
  <si>
    <t>Total Income</t>
  </si>
  <si>
    <t>Total value of assets:</t>
  </si>
  <si>
    <t>A. Total income of all assets:</t>
  </si>
  <si>
    <t>Greater of line A or B:</t>
  </si>
  <si>
    <t>TEXT</t>
  </si>
  <si>
    <t>NUMBERS</t>
  </si>
  <si>
    <t>WEEKLY</t>
  </si>
  <si>
    <t>BIWEEKLY</t>
  </si>
  <si>
    <t>SEMIMONTHLY</t>
  </si>
  <si>
    <t>MONTHLY</t>
  </si>
  <si>
    <t>ANNUALLY</t>
  </si>
  <si>
    <t>HOURLY</t>
  </si>
  <si>
    <t>annually</t>
  </si>
  <si>
    <t xml:space="preserve"> Income Eligiblity </t>
  </si>
  <si>
    <t>Asset Owner Name and Asset Type</t>
  </si>
  <si>
    <t>B. Imputed value if assets are over $52,787 (2026 HOTMA annual adjustment):</t>
  </si>
  <si>
    <t>Certificaiton Type</t>
  </si>
  <si>
    <t>Homeowner Name</t>
  </si>
  <si>
    <t>NM County</t>
  </si>
  <si>
    <t>Household Size</t>
  </si>
  <si>
    <t>Max HOME Income Limit</t>
  </si>
  <si>
    <t>County Name</t>
  </si>
  <si>
    <t>Bernalillo</t>
  </si>
  <si>
    <t>Catron</t>
  </si>
  <si>
    <t>Chaves</t>
  </si>
  <si>
    <t>Cibola</t>
  </si>
  <si>
    <t>Colfax</t>
  </si>
  <si>
    <t>Curry</t>
  </si>
  <si>
    <t>De Baca</t>
  </si>
  <si>
    <t>Doña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</si>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</sst>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535554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35554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  <font>
      <sz val="8"/>
      <name val="Segoe UI"/>
      <family val="2"/>
    </font>
    <font>
      <b/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918F"/>
        <bgColor rgb="FF000000"/>
      </patternFill>
    </fill>
    <fill>
      <patternFill patternType="solid">
        <fgColor rgb="FFFFD194"/>
        <bgColor rgb="FF000000"/>
      </patternFill>
    </fill>
    <fill>
      <patternFill patternType="solid">
        <fgColor rgb="FFFFE8CA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7" fillId="0" borderId="0" xfId="0" applyFont="1"/>
    <xf numFmtId="0" fontId="7" fillId="2" borderId="5" xfId="0" applyFont="1" applyFill="1" applyBorder="1"/>
    <xf numFmtId="0" fontId="7" fillId="2" borderId="6" xfId="0" applyFont="1" applyFill="1" applyBorder="1"/>
    <xf numFmtId="0" fontId="7" fillId="0" borderId="7" xfId="0" applyFont="1" applyBorder="1"/>
    <xf numFmtId="0" fontId="7" fillId="0" borderId="8" xfId="0" applyFont="1" applyBorder="1"/>
    <xf numFmtId="2" fontId="3" fillId="0" borderId="0" xfId="0" applyNumberFormat="1" applyFont="1"/>
    <xf numFmtId="2" fontId="0" fillId="0" borderId="0" xfId="0" applyNumberFormat="1"/>
    <xf numFmtId="0" fontId="10" fillId="0" borderId="0" xfId="0" applyFont="1"/>
    <xf numFmtId="0" fontId="9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8" fontId="4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10" fontId="4" fillId="0" borderId="2" xfId="0" applyNumberFormat="1" applyFont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8" fontId="4" fillId="0" borderId="1" xfId="0" applyNumberFormat="1" applyFont="1" applyBorder="1"/>
    <xf numFmtId="8" fontId="4" fillId="0" borderId="3" xfId="0" applyNumberFormat="1" applyFont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8" fontId="5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4" fillId="0" borderId="1" xfId="0" applyFont="1" applyBorder="1"/>
    <xf numFmtId="0" fontId="1" fillId="4" borderId="8" xfId="0" applyFont="1" applyFill="1" applyBorder="1"/>
    <xf numFmtId="0" fontId="3" fillId="0" borderId="8" xfId="0" applyFont="1" applyBorder="1"/>
    <xf numFmtId="0" fontId="1" fillId="4" borderId="4" xfId="0" applyFont="1" applyFill="1" applyBorder="1"/>
    <xf numFmtId="0" fontId="1" fillId="4" borderId="8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166" fontId="3" fillId="0" borderId="1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3" fillId="0" borderId="1" xfId="0" applyFont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4" fillId="3" borderId="8" xfId="0" applyFont="1" applyFill="1" applyBorder="1"/>
    <xf numFmtId="0" fontId="0" fillId="0" borderId="0" xfId="0"/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FE8CA"/>
      <color rgb="FFFFD194"/>
      <color rgb="FF00122A"/>
      <color rgb="FF00918F"/>
      <color rgb="FF005828"/>
      <color rgb="FF7A0000"/>
      <color rgb="FFA20000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161925</xdr:rowOff>
        </xdr:from>
        <xdr:to>
          <xdr:col>6</xdr:col>
          <xdr:colOff>200025</xdr:colOff>
          <xdr:row>4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Initial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</xdr:row>
          <xdr:rowOff>171450</xdr:rowOff>
        </xdr:from>
        <xdr:to>
          <xdr:col>9</xdr:col>
          <xdr:colOff>171450</xdr:colOff>
          <xdr:row>4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Recertification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MFA">
      <a:dk1>
        <a:srgbClr val="535554"/>
      </a:dk1>
      <a:lt1>
        <a:srgbClr val="FCF9EF"/>
      </a:lt1>
      <a:dk2>
        <a:srgbClr val="9C3C1B"/>
      </a:dk2>
      <a:lt2>
        <a:srgbClr val="0193B3"/>
      </a:lt2>
      <a:accent1>
        <a:srgbClr val="FDE59F"/>
      </a:accent1>
      <a:accent2>
        <a:srgbClr val="E3BC34"/>
      </a:accent2>
      <a:accent3>
        <a:srgbClr val="CF5B37"/>
      </a:accent3>
      <a:accent4>
        <a:srgbClr val="9C3C1B"/>
      </a:accent4>
      <a:accent5>
        <a:srgbClr val="0193B3"/>
      </a:accent5>
      <a:accent6>
        <a:srgbClr val="9B9B9B"/>
      </a:accent6>
      <a:hlink>
        <a:srgbClr val="FCF9EF"/>
      </a:hlink>
      <a:folHlink>
        <a:srgbClr val="53555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3"/>
  <sheetViews>
    <sheetView tabSelected="1" workbookViewId="0">
      <selection activeCell="Q24" sqref="Q24"/>
    </sheetView>
  </sheetViews>
  <sheetFormatPr defaultRowHeight="15" x14ac:dyDescent="0.25"/>
  <cols>
    <col min="1" max="1" width="4.5703125" customWidth="1"/>
    <col min="7" max="7" width="8.7109375" customWidth="1"/>
    <col min="8" max="8" width="0.42578125" customWidth="1"/>
    <col min="12" max="12" width="22" customWidth="1"/>
    <col min="17" max="17" width="16.85546875" customWidth="1"/>
    <col min="18" max="18" width="12.7109375" customWidth="1"/>
    <col min="19" max="19" width="11.42578125" customWidth="1"/>
    <col min="20" max="20" width="10.28515625" customWidth="1"/>
    <col min="21" max="21" width="11.7109375" customWidth="1"/>
    <col min="22" max="23" width="10.7109375" customWidth="1"/>
    <col min="24" max="24" width="11.140625" customWidth="1"/>
  </cols>
  <sheetData>
    <row r="2" spans="2:17" ht="18.75" x14ac:dyDescent="0.3">
      <c r="B2" s="60" t="s">
        <v>28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"/>
    </row>
    <row r="3" spans="2:17" x14ac:dyDescent="0.25">
      <c r="B3" s="38" t="s">
        <v>32</v>
      </c>
      <c r="C3" s="38"/>
      <c r="D3" s="38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1"/>
    </row>
    <row r="4" spans="2:17" x14ac:dyDescent="0.25">
      <c r="B4" s="47" t="s">
        <v>34</v>
      </c>
      <c r="C4" s="48"/>
      <c r="D4" s="48"/>
      <c r="E4" s="49"/>
      <c r="F4" s="55"/>
      <c r="G4" s="56" t="s">
        <v>33</v>
      </c>
      <c r="H4" s="57"/>
      <c r="I4" s="41"/>
      <c r="J4" s="58"/>
      <c r="K4" s="59"/>
      <c r="L4" s="42" t="s">
        <v>35</v>
      </c>
      <c r="M4" s="43"/>
      <c r="N4" s="50">
        <v>0</v>
      </c>
      <c r="O4" s="51"/>
      <c r="P4" s="1"/>
    </row>
    <row r="5" spans="2:17" x14ac:dyDescent="0.25">
      <c r="B5" s="52" t="s">
        <v>31</v>
      </c>
      <c r="C5" s="53"/>
      <c r="D5" s="53"/>
      <c r="E5" s="54"/>
      <c r="F5" s="44"/>
      <c r="G5" s="45"/>
      <c r="H5" s="45"/>
      <c r="I5" s="45"/>
      <c r="J5" s="45"/>
      <c r="K5" s="45"/>
      <c r="L5" s="45"/>
      <c r="M5" s="45"/>
      <c r="N5" s="45"/>
      <c r="O5" s="46"/>
      <c r="P5" s="1"/>
    </row>
    <row r="6" spans="2:17" ht="15.7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1"/>
    </row>
    <row r="7" spans="2:17" x14ac:dyDescent="0.25">
      <c r="B7" s="25" t="s">
        <v>1</v>
      </c>
      <c r="C7" s="26"/>
      <c r="D7" s="26"/>
      <c r="E7" s="40"/>
      <c r="F7" s="26" t="s">
        <v>2</v>
      </c>
      <c r="G7" s="26"/>
      <c r="H7" s="40"/>
      <c r="I7" s="26" t="s">
        <v>3</v>
      </c>
      <c r="J7" s="40"/>
      <c r="K7" s="26" t="s">
        <v>4</v>
      </c>
      <c r="L7" s="40"/>
      <c r="M7" s="26" t="s">
        <v>5</v>
      </c>
      <c r="N7" s="26"/>
      <c r="O7" s="40"/>
      <c r="P7" s="1"/>
    </row>
    <row r="8" spans="2:17" x14ac:dyDescent="0.25">
      <c r="B8" s="37" t="s">
        <v>6</v>
      </c>
      <c r="C8" s="15"/>
      <c r="D8" s="15"/>
      <c r="E8" s="16"/>
      <c r="F8" s="34" t="s">
        <v>7</v>
      </c>
      <c r="G8" s="34"/>
      <c r="H8" s="35"/>
      <c r="I8" s="33">
        <v>0</v>
      </c>
      <c r="J8" s="35"/>
      <c r="K8" s="34">
        <f>VLOOKUP(F8,Worksheet!A$2:B$7,2,0)</f>
        <v>2080</v>
      </c>
      <c r="L8" s="35"/>
      <c r="M8" s="14">
        <f>I8*K8</f>
        <v>0</v>
      </c>
      <c r="N8" s="15"/>
      <c r="O8" s="16"/>
      <c r="P8" s="1"/>
    </row>
    <row r="9" spans="2:17" x14ac:dyDescent="0.25">
      <c r="B9" s="36" t="s">
        <v>6</v>
      </c>
      <c r="C9" s="34"/>
      <c r="D9" s="34"/>
      <c r="E9" s="35"/>
      <c r="F9" s="34" t="s">
        <v>7</v>
      </c>
      <c r="G9" s="34"/>
      <c r="H9" s="35"/>
      <c r="I9" s="33">
        <v>0</v>
      </c>
      <c r="J9" s="35"/>
      <c r="K9" s="34">
        <f>VLOOKUP(F9,Worksheet!A$2:B$7,2,0)</f>
        <v>2080</v>
      </c>
      <c r="L9" s="35"/>
      <c r="M9" s="14">
        <f t="shared" ref="M9:M19" si="0">I9*K9</f>
        <v>0</v>
      </c>
      <c r="N9" s="15"/>
      <c r="O9" s="16"/>
      <c r="P9" s="1"/>
    </row>
    <row r="10" spans="2:17" x14ac:dyDescent="0.25">
      <c r="B10" s="36" t="s">
        <v>6</v>
      </c>
      <c r="C10" s="34"/>
      <c r="D10" s="34"/>
      <c r="E10" s="35"/>
      <c r="F10" s="34" t="s">
        <v>8</v>
      </c>
      <c r="G10" s="34"/>
      <c r="H10" s="35"/>
      <c r="I10" s="33">
        <v>0</v>
      </c>
      <c r="J10" s="35"/>
      <c r="K10" s="34">
        <f>VLOOKUP(F10,Worksheet!A$2:B$7,2,0)</f>
        <v>52</v>
      </c>
      <c r="L10" s="35"/>
      <c r="M10" s="14">
        <f t="shared" si="0"/>
        <v>0</v>
      </c>
      <c r="N10" s="15"/>
      <c r="O10" s="16"/>
      <c r="P10" s="1"/>
    </row>
    <row r="11" spans="2:17" x14ac:dyDescent="0.25">
      <c r="B11" s="36" t="s">
        <v>6</v>
      </c>
      <c r="C11" s="34"/>
      <c r="D11" s="34"/>
      <c r="E11" s="35"/>
      <c r="F11" s="34" t="s">
        <v>8</v>
      </c>
      <c r="G11" s="34"/>
      <c r="H11" s="35"/>
      <c r="I11" s="33">
        <v>0</v>
      </c>
      <c r="J11" s="35"/>
      <c r="K11" s="34">
        <f>VLOOKUP(F11,Worksheet!A$2:B$7,2,0)</f>
        <v>52</v>
      </c>
      <c r="L11" s="35"/>
      <c r="M11" s="14">
        <f t="shared" si="0"/>
        <v>0</v>
      </c>
      <c r="N11" s="15"/>
      <c r="O11" s="16"/>
      <c r="P11" s="1"/>
      <c r="Q11" s="1"/>
    </row>
    <row r="12" spans="2:17" x14ac:dyDescent="0.25">
      <c r="B12" s="36" t="s">
        <v>6</v>
      </c>
      <c r="C12" s="34"/>
      <c r="D12" s="34"/>
      <c r="E12" s="35"/>
      <c r="F12" s="34" t="s">
        <v>9</v>
      </c>
      <c r="G12" s="34"/>
      <c r="H12" s="35"/>
      <c r="I12" s="33">
        <v>0</v>
      </c>
      <c r="J12" s="35"/>
      <c r="K12" s="34">
        <f>VLOOKUP(F12,Worksheet!A$2:B$7,2,0)</f>
        <v>26</v>
      </c>
      <c r="L12" s="35"/>
      <c r="M12" s="14">
        <f t="shared" si="0"/>
        <v>0</v>
      </c>
      <c r="N12" s="15"/>
      <c r="O12" s="16"/>
      <c r="P12" s="1"/>
      <c r="Q12" s="1"/>
    </row>
    <row r="13" spans="2:17" x14ac:dyDescent="0.25">
      <c r="B13" s="36" t="s">
        <v>6</v>
      </c>
      <c r="C13" s="34"/>
      <c r="D13" s="34"/>
      <c r="E13" s="35"/>
      <c r="F13" s="34" t="s">
        <v>9</v>
      </c>
      <c r="G13" s="34"/>
      <c r="H13" s="35"/>
      <c r="I13" s="33">
        <v>0</v>
      </c>
      <c r="J13" s="35"/>
      <c r="K13" s="34">
        <f>VLOOKUP(F13,Worksheet!A$2:B$7,2,0)</f>
        <v>26</v>
      </c>
      <c r="L13" s="35"/>
      <c r="M13" s="14">
        <f t="shared" si="0"/>
        <v>0</v>
      </c>
      <c r="N13" s="15"/>
      <c r="O13" s="16"/>
      <c r="P13" s="1"/>
      <c r="Q13" s="1"/>
    </row>
    <row r="14" spans="2:17" x14ac:dyDescent="0.25">
      <c r="B14" s="36" t="s">
        <v>6</v>
      </c>
      <c r="C14" s="34"/>
      <c r="D14" s="34"/>
      <c r="E14" s="35"/>
      <c r="F14" s="34" t="s">
        <v>11</v>
      </c>
      <c r="G14" s="34"/>
      <c r="H14" s="35"/>
      <c r="I14" s="33">
        <v>0</v>
      </c>
      <c r="J14" s="35"/>
      <c r="K14" s="34">
        <f>VLOOKUP(F14,Worksheet!A$2:B$7,2,0)</f>
        <v>24</v>
      </c>
      <c r="L14" s="35"/>
      <c r="M14" s="14">
        <f t="shared" si="0"/>
        <v>0</v>
      </c>
      <c r="N14" s="15"/>
      <c r="O14" s="16"/>
      <c r="P14" s="1"/>
      <c r="Q14" s="1"/>
    </row>
    <row r="15" spans="2:17" x14ac:dyDescent="0.25">
      <c r="B15" s="36"/>
      <c r="C15" s="34"/>
      <c r="D15" s="34"/>
      <c r="E15" s="35"/>
      <c r="F15" s="34" t="s">
        <v>11</v>
      </c>
      <c r="G15" s="34"/>
      <c r="H15" s="35"/>
      <c r="I15" s="33">
        <v>0</v>
      </c>
      <c r="J15" s="35"/>
      <c r="K15" s="34">
        <f>VLOOKUP(F15,Worksheet!A$2:B$7,2,0)</f>
        <v>24</v>
      </c>
      <c r="L15" s="35"/>
      <c r="M15" s="14">
        <f t="shared" si="0"/>
        <v>0</v>
      </c>
      <c r="N15" s="15"/>
      <c r="O15" s="16"/>
      <c r="P15" s="1"/>
      <c r="Q15" s="1"/>
    </row>
    <row r="16" spans="2:17" x14ac:dyDescent="0.25">
      <c r="B16" s="36"/>
      <c r="C16" s="34"/>
      <c r="D16" s="34"/>
      <c r="E16" s="35"/>
      <c r="F16" s="34" t="s">
        <v>10</v>
      </c>
      <c r="G16" s="34"/>
      <c r="H16" s="35"/>
      <c r="I16" s="33">
        <v>0</v>
      </c>
      <c r="J16" s="35"/>
      <c r="K16" s="34">
        <f>VLOOKUP(F16,Worksheet!A$2:B$7,2,0)</f>
        <v>12</v>
      </c>
      <c r="L16" s="35"/>
      <c r="M16" s="14">
        <f t="shared" si="0"/>
        <v>0</v>
      </c>
      <c r="N16" s="15"/>
      <c r="O16" s="16"/>
      <c r="P16" s="1"/>
      <c r="Q16" s="1"/>
    </row>
    <row r="17" spans="2:19" x14ac:dyDescent="0.25">
      <c r="B17" s="36"/>
      <c r="C17" s="34"/>
      <c r="D17" s="34"/>
      <c r="E17" s="35"/>
      <c r="F17" s="34" t="s">
        <v>10</v>
      </c>
      <c r="G17" s="34"/>
      <c r="H17" s="35"/>
      <c r="I17" s="33">
        <v>0</v>
      </c>
      <c r="J17" s="35"/>
      <c r="K17" s="34">
        <f>VLOOKUP(F17,Worksheet!A$2:B$7,2,0)</f>
        <v>12</v>
      </c>
      <c r="L17" s="35"/>
      <c r="M17" s="14">
        <f t="shared" si="0"/>
        <v>0</v>
      </c>
      <c r="N17" s="15"/>
      <c r="O17" s="16"/>
      <c r="P17" s="1"/>
      <c r="Q17" s="1"/>
    </row>
    <row r="18" spans="2:19" x14ac:dyDescent="0.25">
      <c r="B18" s="36"/>
      <c r="C18" s="34"/>
      <c r="D18" s="34"/>
      <c r="E18" s="35"/>
      <c r="F18" s="34" t="s">
        <v>27</v>
      </c>
      <c r="G18" s="34"/>
      <c r="H18" s="35"/>
      <c r="I18" s="33">
        <v>0</v>
      </c>
      <c r="J18" s="35"/>
      <c r="K18" s="34">
        <f>VLOOKUP(F18,Worksheet!A$2:B$7,2,0)</f>
        <v>1</v>
      </c>
      <c r="L18" s="35"/>
      <c r="M18" s="14">
        <f t="shared" si="0"/>
        <v>0</v>
      </c>
      <c r="N18" s="15"/>
      <c r="O18" s="16"/>
      <c r="P18" s="1"/>
      <c r="Q18" s="1"/>
    </row>
    <row r="19" spans="2:19" x14ac:dyDescent="0.25">
      <c r="B19" s="36" t="s">
        <v>6</v>
      </c>
      <c r="C19" s="34"/>
      <c r="D19" s="34"/>
      <c r="E19" s="35"/>
      <c r="F19" s="34" t="s">
        <v>27</v>
      </c>
      <c r="G19" s="34"/>
      <c r="H19" s="35"/>
      <c r="I19" s="33">
        <v>0</v>
      </c>
      <c r="J19" s="35"/>
      <c r="K19" s="34">
        <f>VLOOKUP(F19,Worksheet!A$2:B$7,2,0)</f>
        <v>1</v>
      </c>
      <c r="L19" s="35"/>
      <c r="M19" s="14">
        <f t="shared" si="0"/>
        <v>0</v>
      </c>
      <c r="N19" s="15"/>
      <c r="O19" s="16"/>
      <c r="P19" s="1"/>
      <c r="Q19" s="8"/>
    </row>
    <row r="20" spans="2:19" x14ac:dyDescent="0.25">
      <c r="B20" s="30" t="s">
        <v>12</v>
      </c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3">
        <f>SUM(M8:M19)</f>
        <v>0</v>
      </c>
      <c r="N20" s="34"/>
      <c r="O20" s="35"/>
      <c r="P20" s="1"/>
      <c r="Q20" s="8"/>
    </row>
    <row r="21" spans="2:19" ht="15.75" x14ac:dyDescent="0.25">
      <c r="B21" s="63" t="s">
        <v>13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9"/>
      <c r="Q21" s="10"/>
    </row>
    <row r="22" spans="2:19" x14ac:dyDescent="0.25">
      <c r="B22" s="25" t="s">
        <v>29</v>
      </c>
      <c r="C22" s="26"/>
      <c r="D22" s="26"/>
      <c r="E22" s="26"/>
      <c r="F22" s="26"/>
      <c r="G22" s="27"/>
      <c r="H22" s="28" t="s">
        <v>3</v>
      </c>
      <c r="I22" s="28"/>
      <c r="J22" s="29"/>
      <c r="K22" s="28" t="s">
        <v>14</v>
      </c>
      <c r="L22" s="29"/>
      <c r="M22" s="28" t="s">
        <v>15</v>
      </c>
      <c r="N22" s="28"/>
      <c r="O22" s="29"/>
      <c r="P22" s="1"/>
      <c r="Q22" s="1"/>
      <c r="R22" s="1"/>
    </row>
    <row r="23" spans="2:19" x14ac:dyDescent="0.25">
      <c r="B23" s="11"/>
      <c r="C23" s="12"/>
      <c r="D23" s="12"/>
      <c r="E23" s="12"/>
      <c r="F23" s="12"/>
      <c r="G23" s="13"/>
      <c r="H23" s="23">
        <v>0</v>
      </c>
      <c r="I23" s="14"/>
      <c r="J23" s="24"/>
      <c r="K23" s="17">
        <v>0</v>
      </c>
      <c r="L23" s="16"/>
      <c r="M23" s="14">
        <f>H23*K23</f>
        <v>0</v>
      </c>
      <c r="N23" s="15"/>
      <c r="O23" s="16"/>
      <c r="P23" s="1"/>
      <c r="Q23" s="1"/>
      <c r="R23" s="1"/>
    </row>
    <row r="24" spans="2:19" x14ac:dyDescent="0.25">
      <c r="B24" s="11"/>
      <c r="C24" s="12"/>
      <c r="D24" s="12"/>
      <c r="E24" s="12"/>
      <c r="F24" s="12"/>
      <c r="G24" s="13"/>
      <c r="H24" s="23">
        <v>0</v>
      </c>
      <c r="I24" s="14"/>
      <c r="J24" s="24"/>
      <c r="K24" s="17">
        <v>0</v>
      </c>
      <c r="L24" s="16"/>
      <c r="M24" s="14">
        <f t="shared" ref="M24:M29" si="1">H24*K24</f>
        <v>0</v>
      </c>
      <c r="N24" s="15"/>
      <c r="O24" s="16"/>
      <c r="P24" s="1"/>
      <c r="Q24" s="1"/>
      <c r="R24" s="1"/>
    </row>
    <row r="25" spans="2:19" x14ac:dyDescent="0.25">
      <c r="B25" s="11" t="s">
        <v>6</v>
      </c>
      <c r="C25" s="12"/>
      <c r="D25" s="12"/>
      <c r="E25" s="12"/>
      <c r="F25" s="12"/>
      <c r="G25" s="13"/>
      <c r="H25" s="14">
        <v>0</v>
      </c>
      <c r="I25" s="15"/>
      <c r="J25" s="16"/>
      <c r="K25" s="17">
        <v>0</v>
      </c>
      <c r="L25" s="16"/>
      <c r="M25" s="14">
        <f t="shared" si="1"/>
        <v>0</v>
      </c>
      <c r="N25" s="15"/>
      <c r="O25" s="16"/>
      <c r="P25" s="1"/>
      <c r="Q25" s="1"/>
      <c r="R25" s="1"/>
    </row>
    <row r="26" spans="2:19" x14ac:dyDescent="0.25">
      <c r="B26" s="11" t="s">
        <v>6</v>
      </c>
      <c r="C26" s="12"/>
      <c r="D26" s="12"/>
      <c r="E26" s="12"/>
      <c r="F26" s="12"/>
      <c r="G26" s="13"/>
      <c r="H26" s="14">
        <v>0</v>
      </c>
      <c r="I26" s="15"/>
      <c r="J26" s="16"/>
      <c r="K26" s="17">
        <v>0</v>
      </c>
      <c r="L26" s="16"/>
      <c r="M26" s="14">
        <f t="shared" si="1"/>
        <v>0</v>
      </c>
      <c r="N26" s="15"/>
      <c r="O26" s="16"/>
      <c r="P26" s="1"/>
      <c r="Q26" s="1"/>
      <c r="R26" s="1"/>
    </row>
    <row r="27" spans="2:19" x14ac:dyDescent="0.25">
      <c r="B27" s="11" t="s">
        <v>6</v>
      </c>
      <c r="C27" s="12"/>
      <c r="D27" s="12"/>
      <c r="E27" s="12"/>
      <c r="F27" s="12"/>
      <c r="G27" s="13"/>
      <c r="H27" s="14">
        <v>0</v>
      </c>
      <c r="I27" s="15"/>
      <c r="J27" s="16"/>
      <c r="K27" s="17">
        <v>0</v>
      </c>
      <c r="L27" s="16"/>
      <c r="M27" s="14">
        <f t="shared" si="1"/>
        <v>0</v>
      </c>
      <c r="N27" s="15"/>
      <c r="O27" s="16"/>
      <c r="P27" s="1"/>
      <c r="Q27" s="1"/>
      <c r="R27" s="1"/>
    </row>
    <row r="28" spans="2:19" x14ac:dyDescent="0.25">
      <c r="B28" s="11" t="s">
        <v>6</v>
      </c>
      <c r="C28" s="12"/>
      <c r="D28" s="12"/>
      <c r="E28" s="12"/>
      <c r="F28" s="12"/>
      <c r="G28" s="13"/>
      <c r="H28" s="14">
        <v>0</v>
      </c>
      <c r="I28" s="15"/>
      <c r="J28" s="16"/>
      <c r="K28" s="17">
        <v>0</v>
      </c>
      <c r="L28" s="16"/>
      <c r="M28" s="14">
        <f t="shared" si="1"/>
        <v>0</v>
      </c>
      <c r="N28" s="15"/>
      <c r="O28" s="16"/>
      <c r="P28" s="1"/>
      <c r="Q28" s="1"/>
      <c r="R28" s="1"/>
    </row>
    <row r="29" spans="2:19" x14ac:dyDescent="0.25">
      <c r="B29" s="11" t="s">
        <v>6</v>
      </c>
      <c r="C29" s="12"/>
      <c r="D29" s="12"/>
      <c r="E29" s="12"/>
      <c r="F29" s="12"/>
      <c r="G29" s="13"/>
      <c r="H29" s="14">
        <v>0</v>
      </c>
      <c r="I29" s="15"/>
      <c r="J29" s="16"/>
      <c r="K29" s="17">
        <v>0</v>
      </c>
      <c r="L29" s="16"/>
      <c r="M29" s="14">
        <f t="shared" si="1"/>
        <v>0</v>
      </c>
      <c r="N29" s="15"/>
      <c r="O29" s="16"/>
      <c r="P29" s="1"/>
      <c r="Q29" s="1"/>
      <c r="R29" s="1"/>
    </row>
    <row r="30" spans="2:19" x14ac:dyDescent="0.25">
      <c r="B30" s="18" t="s">
        <v>16</v>
      </c>
      <c r="C30" s="19"/>
      <c r="D30" s="19"/>
      <c r="E30" s="19"/>
      <c r="F30" s="19"/>
      <c r="G30" s="20"/>
      <c r="H30" s="14">
        <f>SUM(H23:J29)</f>
        <v>0</v>
      </c>
      <c r="I30" s="15"/>
      <c r="J30" s="16"/>
      <c r="K30" s="21" t="s">
        <v>6</v>
      </c>
      <c r="L30" s="22"/>
      <c r="M30" s="21" t="s">
        <v>6</v>
      </c>
      <c r="N30" s="21"/>
      <c r="O30" s="22"/>
      <c r="P30" s="1"/>
      <c r="Q30" s="1"/>
      <c r="R30" s="1"/>
      <c r="S30" s="7"/>
    </row>
    <row r="31" spans="2:19" x14ac:dyDescent="0.25">
      <c r="B31" s="18" t="s">
        <v>17</v>
      </c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14">
        <f>SUM(M23:O29)</f>
        <v>0</v>
      </c>
      <c r="N31" s="15"/>
      <c r="O31" s="16"/>
      <c r="P31" s="1"/>
      <c r="Q31" s="1"/>
      <c r="R31" s="1"/>
      <c r="S31" s="1"/>
    </row>
    <row r="32" spans="2:19" x14ac:dyDescent="0.25">
      <c r="B32" s="18" t="s">
        <v>30</v>
      </c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14">
        <f>IF(H30&gt;52787, H30*0.004, 0)</f>
        <v>0</v>
      </c>
      <c r="N32" s="15"/>
      <c r="O32" s="16"/>
      <c r="P32" s="1"/>
      <c r="Q32" s="1"/>
      <c r="R32" s="1"/>
      <c r="S32" s="1"/>
    </row>
    <row r="33" spans="2:19" x14ac:dyDescent="0.25">
      <c r="B33" s="18" t="s">
        <v>18</v>
      </c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14">
        <f>MAX(M31,M32)</f>
        <v>0</v>
      </c>
      <c r="N33" s="15"/>
      <c r="O33" s="16"/>
      <c r="P33" s="1"/>
      <c r="Q33" s="1"/>
      <c r="R33" s="1"/>
      <c r="S33" s="1"/>
    </row>
  </sheetData>
  <mergeCells count="119">
    <mergeCell ref="B2:O2"/>
    <mergeCell ref="B3:E3"/>
    <mergeCell ref="F3:O3"/>
    <mergeCell ref="B4:E4"/>
    <mergeCell ref="B6:O6"/>
    <mergeCell ref="B7:E7"/>
    <mergeCell ref="F7:H7"/>
    <mergeCell ref="I7:J7"/>
    <mergeCell ref="K7:L7"/>
    <mergeCell ref="M7:O7"/>
    <mergeCell ref="F5:O5"/>
    <mergeCell ref="J4:K4"/>
    <mergeCell ref="L4:M4"/>
    <mergeCell ref="N4:O4"/>
    <mergeCell ref="B8:E8"/>
    <mergeCell ref="F8:H8"/>
    <mergeCell ref="I8:J8"/>
    <mergeCell ref="K8:L8"/>
    <mergeCell ref="M8:O8"/>
    <mergeCell ref="B9:E9"/>
    <mergeCell ref="F9:H9"/>
    <mergeCell ref="I9:J9"/>
    <mergeCell ref="K9:L9"/>
    <mergeCell ref="M9:O9"/>
    <mergeCell ref="B10:E10"/>
    <mergeCell ref="F10:H10"/>
    <mergeCell ref="I10:J10"/>
    <mergeCell ref="K10:L10"/>
    <mergeCell ref="M10:O10"/>
    <mergeCell ref="B11:E11"/>
    <mergeCell ref="F11:H11"/>
    <mergeCell ref="I11:J11"/>
    <mergeCell ref="K11:L11"/>
    <mergeCell ref="M11:O11"/>
    <mergeCell ref="B12:E12"/>
    <mergeCell ref="F12:H12"/>
    <mergeCell ref="I12:J12"/>
    <mergeCell ref="K12:L12"/>
    <mergeCell ref="M12:O12"/>
    <mergeCell ref="B13:E13"/>
    <mergeCell ref="F13:H13"/>
    <mergeCell ref="I13:J13"/>
    <mergeCell ref="K13:L13"/>
    <mergeCell ref="M13:O13"/>
    <mergeCell ref="B14:E14"/>
    <mergeCell ref="F14:H14"/>
    <mergeCell ref="I14:J14"/>
    <mergeCell ref="K14:L14"/>
    <mergeCell ref="M14:O14"/>
    <mergeCell ref="B15:E15"/>
    <mergeCell ref="F15:H15"/>
    <mergeCell ref="I15:J15"/>
    <mergeCell ref="K15:L15"/>
    <mergeCell ref="M15:O15"/>
    <mergeCell ref="B16:E16"/>
    <mergeCell ref="F16:H16"/>
    <mergeCell ref="I16:J16"/>
    <mergeCell ref="K16:L16"/>
    <mergeCell ref="M16:O16"/>
    <mergeCell ref="B19:E19"/>
    <mergeCell ref="F19:H19"/>
    <mergeCell ref="I19:J19"/>
    <mergeCell ref="K19:L19"/>
    <mergeCell ref="M19:O19"/>
    <mergeCell ref="B20:L20"/>
    <mergeCell ref="M20:O20"/>
    <mergeCell ref="B17:E17"/>
    <mergeCell ref="F17:H17"/>
    <mergeCell ref="I17:J17"/>
    <mergeCell ref="K17:L17"/>
    <mergeCell ref="M17:O17"/>
    <mergeCell ref="B18:E18"/>
    <mergeCell ref="F18:H18"/>
    <mergeCell ref="I18:J18"/>
    <mergeCell ref="K18:L18"/>
    <mergeCell ref="M18:O18"/>
    <mergeCell ref="B24:G24"/>
    <mergeCell ref="H24:J24"/>
    <mergeCell ref="K24:L24"/>
    <mergeCell ref="M24:O24"/>
    <mergeCell ref="B25:G25"/>
    <mergeCell ref="H25:J25"/>
    <mergeCell ref="K25:L25"/>
    <mergeCell ref="M25:O25"/>
    <mergeCell ref="B21:O21"/>
    <mergeCell ref="B22:G22"/>
    <mergeCell ref="H22:J22"/>
    <mergeCell ref="K22:L22"/>
    <mergeCell ref="M22:O22"/>
    <mergeCell ref="B23:G23"/>
    <mergeCell ref="H23:J23"/>
    <mergeCell ref="K23:L23"/>
    <mergeCell ref="M23:O23"/>
    <mergeCell ref="B32:L32"/>
    <mergeCell ref="M32:O32"/>
    <mergeCell ref="B33:L33"/>
    <mergeCell ref="M33:O33"/>
    <mergeCell ref="B30:G30"/>
    <mergeCell ref="H30:J30"/>
    <mergeCell ref="K30:L30"/>
    <mergeCell ref="M30:O30"/>
    <mergeCell ref="B31:L31"/>
    <mergeCell ref="M31:O31"/>
    <mergeCell ref="B28:G28"/>
    <mergeCell ref="H28:J28"/>
    <mergeCell ref="K28:L28"/>
    <mergeCell ref="M28:O28"/>
    <mergeCell ref="B29:G29"/>
    <mergeCell ref="H29:J29"/>
    <mergeCell ref="K29:L29"/>
    <mergeCell ref="M29:O29"/>
    <mergeCell ref="B26:G26"/>
    <mergeCell ref="H26:J26"/>
    <mergeCell ref="K26:L26"/>
    <mergeCell ref="M26:O26"/>
    <mergeCell ref="B27:G27"/>
    <mergeCell ref="H27:J27"/>
    <mergeCell ref="K27:L27"/>
    <mergeCell ref="M27:O27"/>
  </mergeCells>
  <phoneticPr fontId="8" type="noConversion"/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161925</xdr:rowOff>
                  </from>
                  <to>
                    <xdr:col>6</xdr:col>
                    <xdr:colOff>200025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3</xdr:row>
                    <xdr:rowOff>171450</xdr:rowOff>
                  </from>
                  <to>
                    <xdr:col>9</xdr:col>
                    <xdr:colOff>171450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Nm Counties" promptTitle="NM County" prompt="Pick One" xr:uid="{186B12E9-B651-4C0A-A935-A064D93A2B8E}">
          <x14:formula1>
            <xm:f>Worksheet!$F$2:$F$34</xm:f>
          </x14:formula1>
          <xm:sqref>J4:K4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B121-E8DD-48B7-9889-1CBFC4C1905E}">
  <dimension ref="A1:F34"/>
  <sheetViews>
    <sheetView workbookViewId="0">
      <selection activeCell="F1" sqref="F1"/>
    </sheetView>
  </sheetViews>
  <sheetFormatPr defaultColWidth="8.7109375" defaultRowHeight="15" x14ac:dyDescent="0.25"/>
  <cols>
    <col min="1" max="1" width="11.42578125" style="2" customWidth="1"/>
    <col min="2" max="16384" width="8.7109375" style="2"/>
  </cols>
  <sheetData>
    <row r="1" spans="1:6" ht="15.75" thickBot="1" x14ac:dyDescent="0.3">
      <c r="A1" s="3" t="s">
        <v>19</v>
      </c>
      <c r="B1" s="4" t="s">
        <v>20</v>
      </c>
      <c r="F1" s="61" t="s">
        <v>36</v>
      </c>
    </row>
    <row r="2" spans="1:6" x14ac:dyDescent="0.25">
      <c r="A2" s="5" t="s">
        <v>21</v>
      </c>
      <c r="B2" s="5">
        <v>52</v>
      </c>
      <c r="F2" s="61" t="s">
        <v>37</v>
      </c>
    </row>
    <row r="3" spans="1:6" x14ac:dyDescent="0.25">
      <c r="A3" s="6" t="s">
        <v>22</v>
      </c>
      <c r="B3" s="6">
        <v>26</v>
      </c>
      <c r="F3" s="61" t="s">
        <v>38</v>
      </c>
    </row>
    <row r="4" spans="1:6" x14ac:dyDescent="0.25">
      <c r="A4" s="6" t="s">
        <v>23</v>
      </c>
      <c r="B4" s="6">
        <v>24</v>
      </c>
      <c r="F4" s="61" t="s">
        <v>39</v>
      </c>
    </row>
    <row r="5" spans="1:6" x14ac:dyDescent="0.25">
      <c r="A5" s="6" t="s">
        <v>24</v>
      </c>
      <c r="B5" s="6">
        <v>12</v>
      </c>
      <c r="F5" s="61" t="s">
        <v>40</v>
      </c>
    </row>
    <row r="6" spans="1:6" x14ac:dyDescent="0.25">
      <c r="A6" s="6" t="s">
        <v>25</v>
      </c>
      <c r="B6" s="6">
        <v>1</v>
      </c>
      <c r="F6" s="61" t="s">
        <v>41</v>
      </c>
    </row>
    <row r="7" spans="1:6" x14ac:dyDescent="0.25">
      <c r="A7" s="6" t="s">
        <v>26</v>
      </c>
      <c r="B7" s="6">
        <v>2080</v>
      </c>
      <c r="F7" s="61" t="s">
        <v>42</v>
      </c>
    </row>
    <row r="8" spans="1:6" x14ac:dyDescent="0.25">
      <c r="F8" s="61" t="s">
        <v>43</v>
      </c>
    </row>
    <row r="9" spans="1:6" x14ac:dyDescent="0.25">
      <c r="F9" s="61" t="s">
        <v>44</v>
      </c>
    </row>
    <row r="10" spans="1:6" x14ac:dyDescent="0.25">
      <c r="F10" s="61" t="s">
        <v>45</v>
      </c>
    </row>
    <row r="11" spans="1:6" x14ac:dyDescent="0.25">
      <c r="F11" s="61" t="s">
        <v>46</v>
      </c>
    </row>
    <row r="12" spans="1:6" x14ac:dyDescent="0.25">
      <c r="F12" s="61" t="s">
        <v>47</v>
      </c>
    </row>
    <row r="13" spans="1:6" x14ac:dyDescent="0.25">
      <c r="F13" s="61" t="s">
        <v>48</v>
      </c>
    </row>
    <row r="14" spans="1:6" x14ac:dyDescent="0.25">
      <c r="F14" s="61" t="s">
        <v>49</v>
      </c>
    </row>
    <row r="15" spans="1:6" x14ac:dyDescent="0.25">
      <c r="F15" s="61" t="s">
        <v>50</v>
      </c>
    </row>
    <row r="16" spans="1:6" x14ac:dyDescent="0.25">
      <c r="F16" s="61" t="s">
        <v>51</v>
      </c>
    </row>
    <row r="17" spans="6:6" x14ac:dyDescent="0.25">
      <c r="F17" s="61" t="s">
        <v>52</v>
      </c>
    </row>
    <row r="18" spans="6:6" x14ac:dyDescent="0.25">
      <c r="F18" s="61" t="s">
        <v>53</v>
      </c>
    </row>
    <row r="19" spans="6:6" x14ac:dyDescent="0.25">
      <c r="F19" s="61" t="s">
        <v>54</v>
      </c>
    </row>
    <row r="20" spans="6:6" x14ac:dyDescent="0.25">
      <c r="F20" s="61" t="s">
        <v>55</v>
      </c>
    </row>
    <row r="21" spans="6:6" x14ac:dyDescent="0.25">
      <c r="F21" s="61" t="s">
        <v>56</v>
      </c>
    </row>
    <row r="22" spans="6:6" x14ac:dyDescent="0.25">
      <c r="F22" s="61" t="s">
        <v>57</v>
      </c>
    </row>
    <row r="23" spans="6:6" x14ac:dyDescent="0.25">
      <c r="F23" s="61" t="s">
        <v>58</v>
      </c>
    </row>
    <row r="24" spans="6:6" x14ac:dyDescent="0.25">
      <c r="F24" s="61" t="s">
        <v>59</v>
      </c>
    </row>
    <row r="25" spans="6:6" x14ac:dyDescent="0.25">
      <c r="F25" s="61" t="s">
        <v>60</v>
      </c>
    </row>
    <row r="26" spans="6:6" x14ac:dyDescent="0.25">
      <c r="F26" s="61" t="s">
        <v>61</v>
      </c>
    </row>
    <row r="27" spans="6:6" x14ac:dyDescent="0.25">
      <c r="F27" s="61" t="s">
        <v>62</v>
      </c>
    </row>
    <row r="28" spans="6:6" x14ac:dyDescent="0.25">
      <c r="F28" s="61" t="s">
        <v>63</v>
      </c>
    </row>
    <row r="29" spans="6:6" x14ac:dyDescent="0.25">
      <c r="F29" s="61" t="s">
        <v>64</v>
      </c>
    </row>
    <row r="30" spans="6:6" x14ac:dyDescent="0.25">
      <c r="F30" s="61" t="s">
        <v>65</v>
      </c>
    </row>
    <row r="31" spans="6:6" x14ac:dyDescent="0.25">
      <c r="F31" s="61" t="s">
        <v>66</v>
      </c>
    </row>
    <row r="32" spans="6:6" x14ac:dyDescent="0.25">
      <c r="F32" s="61" t="s">
        <v>67</v>
      </c>
    </row>
    <row r="33" spans="6:6" x14ac:dyDescent="0.25">
      <c r="F33" s="61" t="s">
        <v>68</v>
      </c>
    </row>
    <row r="34" spans="6:6" x14ac:dyDescent="0.25">
      <c r="F34" s="61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55022AE6B848BBC331273FC59D2E" ma:contentTypeVersion="4" ma:contentTypeDescription="Create a new document." ma:contentTypeScope="" ma:versionID="f0f88314ba3c6b5244dd3b82faf40e35">
  <xsd:schema xmlns:xsd="http://www.w3.org/2001/XMLSchema" xmlns:xs="http://www.w3.org/2001/XMLSchema" xmlns:p="http://schemas.microsoft.com/office/2006/metadata/properties" xmlns:ns2="1536de85-9a84-4771-8bdf-73c22682a011" targetNamespace="http://schemas.microsoft.com/office/2006/metadata/properties" ma:root="true" ma:fieldsID="8b5c1fa358c0f13bc56a89fbbe2cd3df" ns2:_="">
    <xsd:import namespace="1536de85-9a84-4771-8bdf-73c22682a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6de85-9a84-4771-8bdf-73c22682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7E6B58-AC8B-45EA-A322-64A0867F3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6de85-9a84-4771-8bdf-73c22682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3557C-69BD-4ACA-B953-C8BD821015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A3FCF-37F6-40D4-B9F6-733182CB1320}">
  <ds:schemaRefs>
    <ds:schemaRef ds:uri="1536de85-9a84-4771-8bdf-73c22682a011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Eligibility-Required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Mottershead-Aragon</dc:creator>
  <cp:keywords/>
  <dc:description/>
  <cp:lastModifiedBy>Brittany Coats</cp:lastModifiedBy>
  <cp:revision/>
  <dcterms:created xsi:type="dcterms:W3CDTF">2022-03-02T21:23:44Z</dcterms:created>
  <dcterms:modified xsi:type="dcterms:W3CDTF">2026-01-21T19:25:22Z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0x010100697655022AE6B848BBC331273FC59D2E</vt:lpwstr>
  </property>
</Properties>
</file>