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S:\Community Development\Programs\RAP\Manuals\General Forms\Forms - Participant Files\Forms\Leann - Website 2021\"/>
    </mc:Choice>
  </mc:AlternateContent>
  <xr:revisionPtr revIDLastSave="0" documentId="8_{900E1922-45C3-40B3-B8F2-048E98D78394}" xr6:coauthVersionLast="47" xr6:coauthVersionMax="47" xr10:uidLastSave="{00000000-0000-0000-0000-000000000000}"/>
  <workbookProtection workbookPassword="8D55" lockStructure="1"/>
  <bookViews>
    <workbookView xWindow="-110" yWindow="-110" windowWidth="19420" windowHeight="10420" activeTab="2" xr2:uid="{00000000-000D-0000-FFFF-FFFF00000000}"/>
  </bookViews>
  <sheets>
    <sheet name="Unit Eligibility" sheetId="5" r:id="rId1"/>
    <sheet name="Income from Assets Calculation" sheetId="3" r:id="rId2"/>
    <sheet name="RAP Rent Calculation" sheetId="4" r:id="rId3"/>
  </sheets>
  <definedNames>
    <definedName name="_xlnm.Print_Area" localSheetId="1">'Income from Assets Calculation'!$A$1:$H$34</definedName>
    <definedName name="_xlnm.Print_Area" localSheetId="2">'RAP Rent Calculation'!$A$1:$G$144</definedName>
    <definedName name="_xlnm.Print_Area" localSheetId="0">'Unit Eligibility'!$A$1:$G$30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4" l="1"/>
  <c r="G22" i="5" l="1"/>
  <c r="G41" i="4" l="1"/>
  <c r="G108" i="4" s="1"/>
  <c r="G15" i="5"/>
  <c r="G27" i="5"/>
  <c r="H25" i="3"/>
  <c r="G12" i="3"/>
  <c r="G13" i="3"/>
  <c r="G14" i="3"/>
  <c r="G15" i="3"/>
  <c r="G16" i="3"/>
  <c r="G17" i="3"/>
  <c r="G18" i="3"/>
  <c r="G19" i="3"/>
  <c r="G20" i="3"/>
  <c r="G21" i="3"/>
  <c r="G80" i="4"/>
  <c r="G23" i="3" l="1"/>
  <c r="H31" i="3" s="1"/>
  <c r="H33" i="3"/>
  <c r="G92" i="4"/>
  <c r="G43" i="4"/>
  <c r="G119" i="4" s="1"/>
  <c r="G82" i="4"/>
  <c r="G84" i="4" l="1"/>
  <c r="G94" i="4" s="1"/>
  <c r="G96" i="4" s="1"/>
  <c r="G99" i="4" s="1"/>
  <c r="G117" i="4" s="1"/>
  <c r="G121" i="4" s="1"/>
  <c r="G127" i="4" s="1"/>
  <c r="G131" i="4" l="1"/>
  <c r="G136" i="4" s="1"/>
  <c r="G139" i="4"/>
</calcChain>
</file>

<file path=xl/sharedStrings.xml><?xml version="1.0" encoding="utf-8"?>
<sst xmlns="http://schemas.openxmlformats.org/spreadsheetml/2006/main" count="152" uniqueCount="127">
  <si>
    <t>Client Name</t>
  </si>
  <si>
    <t>Calculation Date</t>
  </si>
  <si>
    <t>Client Unique ID</t>
  </si>
  <si>
    <t>*The total income of the household (Annual Gross Income) is from all sources anticipated to be received in the 12-month period following the effective date of the income certification. Therefore, income must be ANNUALIZED, e.g. payment amount multiplied by number of payment periods per year for all income sources.</t>
  </si>
  <si>
    <t>1)</t>
  </si>
  <si>
    <t>2)</t>
  </si>
  <si>
    <t>Periodic payments from Social Security, annuities, insurance policies, retirement funds, pensions, disability or death benefits, excluding lump sum payments for the delayed start of a periodic payment (Except as provided in (c)(14)).</t>
  </si>
  <si>
    <t>3)</t>
  </si>
  <si>
    <t>Payments in lieu of earnings, such as unemployment, disability, worker’s compensation, and severance pay (Except as provided in (c)(3)).</t>
  </si>
  <si>
    <t>4)</t>
  </si>
  <si>
    <t>WELFARE ASSISTANCE, including payments made under other programs funded, separately or jointly, by federal, state, or local governments which are not excluded by Federal Statutes (see Income Exclusions).</t>
  </si>
  <si>
    <t>5)</t>
  </si>
  <si>
    <t>Periodic allowances including alimony and child support payments, and regular contributions or gifts received from organizations or persons not residing in the residence.</t>
  </si>
  <si>
    <t>6)</t>
  </si>
  <si>
    <t>7)</t>
  </si>
  <si>
    <t>All regular pay, special pay and allowances of a member of the Armed Forces (Except Hostile Fire Pay).</t>
  </si>
  <si>
    <t>8)</t>
  </si>
  <si>
    <t>9)</t>
  </si>
  <si>
    <t>Per HUD regulations 24CFR5.611(a) the annual adjusted income is determined by deducting the following allowances from the annual gross income.</t>
  </si>
  <si>
    <t>10)</t>
  </si>
  <si>
    <t>NUMBER OF DEPENDENTS</t>
  </si>
  <si>
    <t>11)</t>
  </si>
  <si>
    <t>12)</t>
  </si>
  <si>
    <t>13)</t>
  </si>
  <si>
    <t xml:space="preserve">This deduction may not exceed the earned income received by family members who are 18 years of age or older and who are able to work because of such attendance care or auxiliary apparatus. </t>
  </si>
  <si>
    <t>14)</t>
  </si>
  <si>
    <t>15)</t>
  </si>
  <si>
    <t>16)</t>
  </si>
  <si>
    <t>ALLOWABLE MEDICAL EXPENSE DEDUCTION</t>
  </si>
  <si>
    <t>17)</t>
  </si>
  <si>
    <t>20)</t>
  </si>
  <si>
    <t>21)</t>
  </si>
  <si>
    <t>22)</t>
  </si>
  <si>
    <t>23)</t>
  </si>
  <si>
    <t>24)</t>
  </si>
  <si>
    <t>25)</t>
  </si>
  <si>
    <t>TENANT RENT DETERMINATION</t>
  </si>
  <si>
    <t>28)</t>
  </si>
  <si>
    <t>Date</t>
  </si>
  <si>
    <t xml:space="preserve">19) </t>
  </si>
  <si>
    <t xml:space="preserve">Net income from operation of a business or profession.   </t>
  </si>
  <si>
    <t>26)</t>
  </si>
  <si>
    <t>29)</t>
  </si>
  <si>
    <t>30)</t>
  </si>
  <si>
    <t>Effective Date</t>
  </si>
  <si>
    <t>THIS IS THE AMOUNT THE PROGRAM PAYS TO THE LANDLORD.</t>
  </si>
  <si>
    <t>THIS IS THE AMOUNT THE TENANT PAYS TO THE LANDLORD.</t>
  </si>
  <si>
    <t>THIS IS THE AMOUNT THE PROGRAM PAYS FOR THE TENANT'S UTILITIES.</t>
  </si>
  <si>
    <t>27)</t>
  </si>
  <si>
    <t>ANNUAL GROSS INCOME (from line 9)</t>
  </si>
  <si>
    <t>(If line 19 &gt; line 20, line 19 minus line 20; otherwise, 0)</t>
  </si>
  <si>
    <t>MONTHLY ADJUSTED INCOME (Line 21 divided 12)</t>
  </si>
  <si>
    <t xml:space="preserve">ANNUAL ADJUSTED INCOME </t>
  </si>
  <si>
    <t>TOTAL ALLOWANCES (Sum of lines 11, 12, 13, 17 and 18)</t>
  </si>
  <si>
    <t>REASONABLE CHILDCARE EXPENSES (ANNUAL EXPENSE)</t>
  </si>
  <si>
    <t>3% OF ANNUAL GROSS INCOME (Line 9 x .03)</t>
  </si>
  <si>
    <t xml:space="preserve">THE SUM OF THE FOLLOWING EXPENSES, TO THE EXTENT THE SUM EXCEEDS 3% OF ANNUAL GROSS INCOME </t>
  </si>
  <si>
    <t>TOTAL NON-REIMBURSED MEDICAL EXPENSES (line 14a + 14b)</t>
  </si>
  <si>
    <t>a) DISABILITY ASSISTANCE EXPENSES FOR DISABLED FAMILY MEMBERS</t>
  </si>
  <si>
    <t>$400 FOR ELDERLY OR DISABLED FAMILY</t>
  </si>
  <si>
    <t>b) MEDICAL EXPENSES FOR ELDERLY/DISABLED FAMILY</t>
  </si>
  <si>
    <t>b)  METHOD 2: 10% OF MONTHLY GROSS INCOME (Line 10 x .10)</t>
  </si>
  <si>
    <t>a)  METHOD 1: 30% OF MONTHLY ADJUSTED INCOME (Line 22 x .30)</t>
  </si>
  <si>
    <t>CALCULATED TENANT PORTION (the higher of line 23a or 23b)</t>
  </si>
  <si>
    <t>ADJUSTED TENANT PORTION</t>
  </si>
  <si>
    <t xml:space="preserve"> (if line 24 &gt; 25, line 24 - 25; otherwise, enter 0)</t>
  </si>
  <si>
    <t>This is the allowable rent for this unit.</t>
  </si>
  <si>
    <t>GROSS HOUSEHOLD INCOME</t>
  </si>
  <si>
    <t>ALLOWANCES</t>
  </si>
  <si>
    <t xml:space="preserve">ADJUSTED INCOME </t>
  </si>
  <si>
    <t>TENANT RENT PAYMENT</t>
  </si>
  <si>
    <t>SUBSIDY PAYMENTS</t>
  </si>
  <si>
    <t>The full amount (before payroll deductions) of annual wages and salaries, overtime pay, commissions, fees, tips and bonuses, other compensation for personal services prior to payroll deductions. (Applies to client and all household members 18 and older.  For full-time students 18 and older, only $480 of annual earned income should be included here.)</t>
  </si>
  <si>
    <t>Income from Assets Calculation</t>
  </si>
  <si>
    <t>Family member name</t>
  </si>
  <si>
    <t>Asset type</t>
  </si>
  <si>
    <t>Face value</t>
  </si>
  <si>
    <t>Cost to convert to cash</t>
  </si>
  <si>
    <t>Cash value</t>
  </si>
  <si>
    <t>Anticipated income</t>
  </si>
  <si>
    <t>HOUSEHOLD ASSETS</t>
  </si>
  <si>
    <t>Total cash value</t>
  </si>
  <si>
    <t>Total anticipated value</t>
  </si>
  <si>
    <t>HUD passbook savings rate (written as a decimal)</t>
  </si>
  <si>
    <t>Imputed asset income (if line 2 is $5,000 or less, enter 0; otherwise, line 2 times line 4)</t>
  </si>
  <si>
    <t>Final asset income (larger of line 3 or line 5)</t>
  </si>
  <si>
    <t>INCOME FROM ASSETS</t>
  </si>
  <si>
    <t>What unit size is the family eligible for?</t>
  </si>
  <si>
    <t>What is the actual unit size?</t>
  </si>
  <si>
    <t>Write the lower of the eligible unit size and the actual unit size</t>
  </si>
  <si>
    <t>(lesser of line 1 and line 2)</t>
  </si>
  <si>
    <t>What is the payment standard (or FMR) of the unit size in line 3?</t>
  </si>
  <si>
    <t>What is the utility allowance, based on the unit size in line 2?</t>
  </si>
  <si>
    <t>Unit Eligibility Determination</t>
  </si>
  <si>
    <t>What is the actual rent for this family's unit?</t>
  </si>
  <si>
    <t>Is the unit rent less than or equal to the allowable rent? (line 7 &lt;= line 6)</t>
  </si>
  <si>
    <t>Yes -- this unit qualifies</t>
  </si>
  <si>
    <t>No -- this unit does not qualify for this family.</t>
  </si>
  <si>
    <t xml:space="preserve"> (line 15 minus 16; if negative, enter 0) The Allowable Medical Expense Deduction is the amount of the Total Non-Reimbursed Medical Expenses that exceeds 3% of Annual Gross Income. If result is a negative number, client is not eligible for deduction.</t>
  </si>
  <si>
    <t xml:space="preserve"> for Rental Assistance Program</t>
  </si>
  <si>
    <t>Rental Assistance Program</t>
  </si>
  <si>
    <t>Add the utility allowance from the payment standard (line 4 plus line 5)</t>
  </si>
  <si>
    <t>Staff Signature</t>
  </si>
  <si>
    <r>
      <t xml:space="preserve">Interest, dividends, and other net income of any kind from real or personal property. Where net family assets are in excess of $5,000, annual income shall include the greater of actual income derived from net family assets or a percentage of the value of such assets based on the current passbook savings rate, as determined by HUD. </t>
    </r>
    <r>
      <rPr>
        <i/>
        <sz val="11"/>
        <rFont val="Calibri"/>
        <family val="2"/>
        <scheme val="minor"/>
      </rPr>
      <t>Fill in Income from Assets Calculation</t>
    </r>
  </si>
  <si>
    <r>
      <t>ANNUAL GROSS INCOME</t>
    </r>
    <r>
      <rPr>
        <sz val="11"/>
        <rFont val="Calibri"/>
        <family val="2"/>
        <scheme val="minor"/>
      </rPr>
      <t xml:space="preserve"> (Sum of lines 1-8)</t>
    </r>
  </si>
  <si>
    <r>
      <t>MONTHLY GROSS INCOME</t>
    </r>
    <r>
      <rPr>
        <sz val="11"/>
        <rFont val="Calibri"/>
        <family val="2"/>
        <scheme val="minor"/>
      </rPr>
      <t xml:space="preserve">  (Line 9 divided by 12.)</t>
    </r>
  </si>
  <si>
    <r>
      <t>($480 for each)</t>
    </r>
    <r>
      <rPr>
        <i/>
        <sz val="11"/>
        <rFont val="Calibri"/>
        <family val="2"/>
        <scheme val="minor"/>
      </rPr>
      <t xml:space="preserve"> Dependents include household members under  the age of 18, elderly dependents, handicapped, disabled, or full-time students, but not the family head, spouse or foster children.  </t>
    </r>
  </si>
  <si>
    <r>
      <t xml:space="preserve">This allowance is provided to any family whose head, spouse, or sole member is at least 62 years of age OR is handicapped/disabled. (ONLY </t>
    </r>
    <r>
      <rPr>
        <b/>
        <i/>
        <sz val="11"/>
        <rFont val="Calibri"/>
        <family val="2"/>
        <scheme val="minor"/>
      </rPr>
      <t>ONE</t>
    </r>
    <r>
      <rPr>
        <i/>
        <sz val="11"/>
        <rFont val="Calibri"/>
        <family val="2"/>
        <scheme val="minor"/>
      </rPr>
      <t xml:space="preserve"> DEDUCTION PER FAMILY/HOUSEHOLD PER YEAR) </t>
    </r>
  </si>
  <si>
    <r>
      <t xml:space="preserve">These are expenses anticipated during the year for children 12 years of age and under that enable a household member to work, seek employment, or to further education.  Deductible expenses for childcare to enable a person to work shall not exceed the amount of income received from such work.  Childcare cannot be paid to another member of the household. (ONLY EXPENSES </t>
    </r>
    <r>
      <rPr>
        <b/>
        <i/>
        <sz val="11"/>
        <rFont val="Calibri"/>
        <family val="2"/>
        <scheme val="minor"/>
      </rPr>
      <t>NOT</t>
    </r>
    <r>
      <rPr>
        <i/>
        <sz val="11"/>
        <rFont val="Calibri"/>
        <family val="2"/>
        <scheme val="minor"/>
      </rPr>
      <t xml:space="preserve"> REIMBURSED FROM ANY OTHER SOURCES ARE ALLOWED)</t>
    </r>
  </si>
  <si>
    <r>
      <t xml:space="preserve">This allowance covers reasonable expenses anticipated during the period for attendance care (provided by a non-household member) and/or auxiliary apparatus for any disabled household member that enables that person or any other household member to work. Deduction may not exceed the amount of income generated by the person enabled towork. (ONLY EXPENSES </t>
    </r>
    <r>
      <rPr>
        <b/>
        <i/>
        <sz val="11"/>
        <rFont val="Calibri"/>
        <family val="2"/>
        <scheme val="minor"/>
      </rPr>
      <t>NOT</t>
    </r>
    <r>
      <rPr>
        <i/>
        <sz val="11"/>
        <rFont val="Calibri"/>
        <family val="2"/>
        <scheme val="minor"/>
      </rPr>
      <t xml:space="preserve"> REIMBURSED FROM ANY OTHER SOURCES ARE ALLOWED.)</t>
    </r>
  </si>
  <si>
    <r>
      <t xml:space="preserve">Expenses for the entire family may be counted ONLY IF the family receives the Elderly/Disabled Family Allowance on line 12. (ONLY EXPENSES </t>
    </r>
    <r>
      <rPr>
        <b/>
        <i/>
        <sz val="11"/>
        <rFont val="Calibri"/>
        <family val="2"/>
        <scheme val="minor"/>
      </rPr>
      <t xml:space="preserve">NOT </t>
    </r>
    <r>
      <rPr>
        <i/>
        <sz val="11"/>
        <rFont val="Calibri"/>
        <family val="2"/>
        <scheme val="minor"/>
      </rPr>
      <t>REIMBURSED FROM ANY OTHER SOURCES ARE ALLOWED.)</t>
    </r>
  </si>
  <si>
    <r>
      <t>UTILITY ALLOWANCE</t>
    </r>
    <r>
      <rPr>
        <sz val="11"/>
        <rFont val="Calibri"/>
        <family val="2"/>
        <scheme val="minor"/>
      </rPr>
      <t xml:space="preserve">  (if applicable)</t>
    </r>
  </si>
  <si>
    <r>
      <t>A tenant is only eligible for a utility allowance if utilities are</t>
    </r>
    <r>
      <rPr>
        <b/>
        <i/>
        <sz val="11"/>
        <rFont val="Calibri"/>
        <family val="2"/>
        <scheme val="minor"/>
      </rPr>
      <t xml:space="preserve"> NOT </t>
    </r>
    <r>
      <rPr>
        <i/>
        <sz val="11"/>
        <rFont val="Calibri"/>
        <family val="2"/>
        <scheme val="minor"/>
      </rPr>
      <t>included in the rent charge. Copies of HUD-approved utility allowance charts may be obtained from local Housing Authorities and are updated periodically.</t>
    </r>
  </si>
  <si>
    <r>
      <t xml:space="preserve">TOTAL FAMILY UNIT RENT </t>
    </r>
    <r>
      <rPr>
        <sz val="11"/>
        <rFont val="Calibri"/>
        <family val="2"/>
        <scheme val="minor"/>
      </rPr>
      <t>(from lease)</t>
    </r>
  </si>
  <si>
    <r>
      <t xml:space="preserve">RENT SUBSIDY PAYMENT </t>
    </r>
    <r>
      <rPr>
        <sz val="11"/>
        <rFont val="Calibri"/>
        <family val="2"/>
        <scheme val="minor"/>
      </rPr>
      <t>(Line 27 minus 28)</t>
    </r>
  </si>
  <si>
    <r>
      <t xml:space="preserve">UTILITY REIMBURSEMENT </t>
    </r>
    <r>
      <rPr>
        <sz val="11"/>
        <rFont val="Calibri"/>
        <family val="2"/>
        <scheme val="minor"/>
      </rPr>
      <t>(if line 24 &lt;= 25, line 25 - 24; otherwise, enter 0)</t>
    </r>
  </si>
  <si>
    <t>AREA MEDIAN INCOME</t>
  </si>
  <si>
    <t>What county is the unit in?</t>
  </si>
  <si>
    <t>How many household members</t>
  </si>
  <si>
    <t>What is the 30% AMI for the household size and unit county?</t>
  </si>
  <si>
    <t>(HP - income must be below the AMI)</t>
  </si>
  <si>
    <r>
      <t>TENANT RENT PAYMENT</t>
    </r>
    <r>
      <rPr>
        <sz val="11"/>
        <rFont val="Calibri"/>
        <family val="2"/>
        <scheme val="minor"/>
      </rPr>
      <t xml:space="preserve"> (lesser of line 26 and 27)</t>
    </r>
  </si>
  <si>
    <t>YES - HOUSEHOLD MEETS THE INCOME LIMITS</t>
  </si>
  <si>
    <t>NO- HOUSEHOLD DOES NOT QUALIFY DUE TO INCOME LIMITS</t>
  </si>
  <si>
    <t>Income, Asset &amp; Rent Calculation</t>
  </si>
  <si>
    <t>Is the household annual gross income below the 30% AMI limit?</t>
  </si>
  <si>
    <t>(RR - income must be at or below AMI at annual recertification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</si>
</sst>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m/d/yyyy;@"/>
    <numFmt numFmtId="165" formatCode="0.0000"/>
  </numFmts>
  <fonts count="11" x14ac:knownFonts="1">
    <font>
      <sz val="10"/>
      <name val="Arial"/>
    </font>
    <font>
      <sz val="10"/>
      <name val="Arial"/>
      <family val="2"/>
    </font>
    <font>
      <b/>
      <sz val="11"/>
      <name val="Arial"/>
      <family val="2"/>
    </font>
    <font>
      <sz val="11"/>
      <name val="Arial"/>
      <family val="2"/>
    </font>
    <font>
      <u/>
      <sz val="11"/>
      <name val="Arial"/>
      <family val="2"/>
    </font>
    <font>
      <b/>
      <sz val="12"/>
      <name val="Arial"/>
      <family val="2"/>
    </font>
    <font>
      <b/>
      <sz val="12"/>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3" fillId="0" borderId="0" xfId="0" applyFont="1"/>
    <xf numFmtId="0" fontId="3" fillId="0" borderId="0" xfId="0" applyFont="1" applyAlignment="1">
      <alignment horizontal="left" indent="2"/>
    </xf>
    <xf numFmtId="0" fontId="4" fillId="0" borderId="0" xfId="0" applyFont="1" applyAlignment="1">
      <alignment horizontal="left" indent="2"/>
    </xf>
    <xf numFmtId="0" fontId="2" fillId="0" borderId="0" xfId="0" applyFont="1"/>
    <xf numFmtId="0" fontId="3" fillId="0" borderId="0" xfId="0" applyFont="1" applyAlignment="1">
      <alignment vertical="center"/>
    </xf>
    <xf numFmtId="42" fontId="3" fillId="0" borderId="0" xfId="1" applyNumberFormat="1" applyFont="1" applyBorder="1" applyAlignment="1" applyProtection="1">
      <alignment vertical="center"/>
    </xf>
    <xf numFmtId="42" fontId="3" fillId="0" borderId="0" xfId="0" applyNumberFormat="1" applyFont="1" applyAlignment="1">
      <alignment vertical="center"/>
    </xf>
    <xf numFmtId="42" fontId="3" fillId="3" borderId="1" xfId="1" applyNumberFormat="1" applyFont="1" applyFill="1" applyBorder="1" applyAlignment="1" applyProtection="1">
      <alignment vertical="center"/>
    </xf>
    <xf numFmtId="42" fontId="3" fillId="0" borderId="0" xfId="1" applyNumberFormat="1" applyFont="1" applyAlignment="1" applyProtection="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164" fontId="3" fillId="0" borderId="0" xfId="1" applyNumberFormat="1" applyFont="1" applyFill="1" applyBorder="1" applyAlignment="1" applyProtection="1">
      <alignment horizontal="center" vertical="center"/>
    </xf>
    <xf numFmtId="0" fontId="3" fillId="0" borderId="6" xfId="0" applyFont="1" applyBorder="1" applyAlignment="1">
      <alignment horizontal="center" wrapText="1"/>
    </xf>
    <xf numFmtId="0" fontId="3" fillId="0" borderId="7" xfId="0" applyFont="1" applyBorder="1" applyAlignment="1">
      <alignment horizontal="center" wrapText="1"/>
    </xf>
    <xf numFmtId="44" fontId="3" fillId="0" borderId="7" xfId="1" applyFont="1" applyBorder="1" applyAlignment="1" applyProtection="1">
      <alignment horizontal="center" wrapText="1"/>
    </xf>
    <xf numFmtId="0" fontId="3" fillId="0" borderId="0" xfId="0" applyFont="1" applyAlignment="1">
      <alignment wrapText="1"/>
    </xf>
    <xf numFmtId="42" fontId="3" fillId="3" borderId="8" xfId="1" applyNumberFormat="1" applyFont="1" applyFill="1" applyBorder="1" applyAlignment="1" applyProtection="1">
      <alignment vertical="center"/>
    </xf>
    <xf numFmtId="42" fontId="3" fillId="0" borderId="0" xfId="1" applyNumberFormat="1" applyFont="1" applyFill="1" applyBorder="1" applyAlignment="1" applyProtection="1">
      <alignment vertical="center"/>
    </xf>
    <xf numFmtId="0" fontId="3" fillId="0" borderId="0" xfId="0" applyFont="1" applyAlignment="1">
      <alignment horizontal="left" vertical="center"/>
    </xf>
    <xf numFmtId="44" fontId="3" fillId="3" borderId="1" xfId="1" applyFont="1" applyFill="1" applyBorder="1" applyAlignment="1" applyProtection="1">
      <alignment vertical="center"/>
    </xf>
    <xf numFmtId="44" fontId="3" fillId="0" borderId="0" xfId="1" applyFont="1" applyFill="1" applyBorder="1" applyAlignment="1" applyProtection="1">
      <alignment vertical="center"/>
    </xf>
    <xf numFmtId="42" fontId="3" fillId="3" borderId="1" xfId="0" applyNumberFormat="1" applyFont="1" applyFill="1" applyBorder="1" applyAlignment="1">
      <alignment vertical="center"/>
    </xf>
    <xf numFmtId="44" fontId="3" fillId="0" borderId="0" xfId="1" applyFont="1" applyAlignment="1" applyProtection="1">
      <alignment vertical="center"/>
    </xf>
    <xf numFmtId="42" fontId="3" fillId="2" borderId="8" xfId="1" applyNumberFormat="1" applyFont="1" applyFill="1" applyBorder="1" applyAlignment="1" applyProtection="1">
      <alignment vertical="center"/>
      <protection locked="0"/>
    </xf>
    <xf numFmtId="42" fontId="3" fillId="2" borderId="7" xfId="1" applyNumberFormat="1" applyFont="1" applyFill="1" applyBorder="1" applyAlignment="1" applyProtection="1">
      <alignment vertical="center"/>
      <protection locked="0"/>
    </xf>
    <xf numFmtId="165" fontId="3" fillId="2" borderId="1" xfId="2" applyNumberFormat="1" applyFont="1" applyFill="1" applyBorder="1" applyAlignment="1" applyProtection="1">
      <alignment vertical="center"/>
      <protection locked="0"/>
    </xf>
    <xf numFmtId="42" fontId="3" fillId="0" borderId="0" xfId="1" applyNumberFormat="1" applyFont="1" applyBorder="1" applyAlignment="1" applyProtection="1">
      <alignment horizontal="center" vertical="center"/>
      <protection locked="0"/>
    </xf>
    <xf numFmtId="37" fontId="3" fillId="0" borderId="0" xfId="1" applyNumberFormat="1" applyFont="1" applyBorder="1" applyAlignment="1" applyProtection="1">
      <alignment vertical="center"/>
    </xf>
    <xf numFmtId="37" fontId="3" fillId="0" borderId="0" xfId="1" applyNumberFormat="1" applyFont="1" applyAlignment="1" applyProtection="1">
      <alignment vertical="center"/>
    </xf>
    <xf numFmtId="37" fontId="3" fillId="0" borderId="0" xfId="1" applyNumberFormat="1" applyFont="1" applyAlignment="1" applyProtection="1">
      <alignment horizontal="center" vertical="center"/>
    </xf>
    <xf numFmtId="37" fontId="3" fillId="3" borderId="1" xfId="1" applyNumberFormat="1" applyFont="1" applyFill="1" applyBorder="1" applyAlignment="1" applyProtection="1">
      <alignment horizontal="center" vertical="center"/>
    </xf>
    <xf numFmtId="0" fontId="3" fillId="0" borderId="0" xfId="0" applyFont="1" applyAlignment="1">
      <alignment vertical="center" wrapText="1"/>
    </xf>
    <xf numFmtId="42" fontId="3" fillId="2" borderId="1" xfId="1" applyNumberFormat="1" applyFont="1" applyFill="1" applyBorder="1" applyAlignment="1" applyProtection="1">
      <alignment vertical="center"/>
      <protection locked="0"/>
    </xf>
    <xf numFmtId="37" fontId="3" fillId="2" borderId="1" xfId="1" applyNumberFormat="1" applyFont="1" applyFill="1" applyBorder="1" applyAlignment="1" applyProtection="1">
      <alignment horizontal="center" vertical="center"/>
      <protection locked="0"/>
    </xf>
    <xf numFmtId="42" fontId="3" fillId="2" borderId="1" xfId="1" applyNumberFormat="1" applyFont="1" applyFill="1" applyBorder="1" applyAlignment="1" applyProtection="1">
      <alignment horizontal="right" vertical="center"/>
      <protection locked="0"/>
    </xf>
    <xf numFmtId="0" fontId="3" fillId="2" borderId="9"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164" fontId="3" fillId="2" borderId="1" xfId="1" applyNumberFormat="1" applyFont="1" applyFill="1" applyBorder="1" applyAlignment="1" applyProtection="1">
      <alignment horizontal="right" vertical="center"/>
      <protection locked="0"/>
    </xf>
    <xf numFmtId="164" fontId="3" fillId="2" borderId="10" xfId="1" applyNumberFormat="1" applyFont="1" applyFill="1" applyBorder="1" applyAlignment="1" applyProtection="1">
      <alignment horizontal="right" vertical="center"/>
      <protection locked="0"/>
    </xf>
    <xf numFmtId="0" fontId="7" fillId="0" borderId="0" xfId="0" applyFont="1" applyAlignment="1">
      <alignment vertical="center"/>
    </xf>
    <xf numFmtId="42" fontId="7" fillId="0" borderId="1" xfId="1" applyNumberFormat="1" applyFont="1" applyBorder="1" applyAlignment="1" applyProtection="1">
      <alignment horizontal="right" vertical="center"/>
      <protection locked="0"/>
    </xf>
    <xf numFmtId="42" fontId="7" fillId="0" borderId="10" xfId="1" applyNumberFormat="1" applyFont="1" applyBorder="1" applyAlignment="1" applyProtection="1">
      <alignment horizontal="right" vertical="center"/>
      <protection locked="0"/>
    </xf>
    <xf numFmtId="42" fontId="7" fillId="0" borderId="0" xfId="1" applyNumberFormat="1" applyFont="1" applyBorder="1" applyAlignment="1" applyProtection="1">
      <alignment vertical="center"/>
    </xf>
    <xf numFmtId="0" fontId="8"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42" fontId="7" fillId="0" borderId="0" xfId="1" applyNumberFormat="1" applyFont="1" applyFill="1" applyBorder="1" applyAlignment="1" applyProtection="1">
      <alignment horizontal="right" vertical="center" wrapText="1"/>
    </xf>
    <xf numFmtId="42" fontId="7" fillId="0" borderId="0" xfId="1" applyNumberFormat="1" applyFont="1" applyFill="1" applyBorder="1" applyAlignment="1" applyProtection="1">
      <alignment horizontal="center" vertical="center"/>
    </xf>
    <xf numFmtId="42" fontId="8" fillId="0" borderId="0" xfId="0" applyNumberFormat="1" applyFont="1" applyAlignment="1">
      <alignment horizontal="left" vertical="center" wrapText="1"/>
    </xf>
    <xf numFmtId="0" fontId="7" fillId="2" borderId="1" xfId="0" applyFont="1" applyFill="1" applyBorder="1" applyAlignment="1" applyProtection="1">
      <alignment horizontal="center" vertical="center" wrapText="1"/>
      <protection locked="0"/>
    </xf>
    <xf numFmtId="42" fontId="8" fillId="0" borderId="0" xfId="1" applyNumberFormat="1" applyFont="1" applyFill="1" applyBorder="1" applyAlignment="1" applyProtection="1">
      <alignment horizontal="center" vertical="center"/>
    </xf>
    <xf numFmtId="0" fontId="9" fillId="0" borderId="0" xfId="0" applyFont="1" applyAlignment="1">
      <alignment horizontal="left" vertical="center" wrapText="1"/>
    </xf>
    <xf numFmtId="0" fontId="7" fillId="0" borderId="0" xfId="0" applyFont="1" applyAlignment="1">
      <alignment horizontal="right" vertical="center" wrapText="1"/>
    </xf>
    <xf numFmtId="0" fontId="8" fillId="0" borderId="0" xfId="0" applyFont="1" applyAlignment="1">
      <alignment horizontal="left" vertical="center"/>
    </xf>
    <xf numFmtId="0" fontId="7" fillId="0" borderId="0" xfId="0" applyFont="1" applyAlignment="1">
      <alignment vertical="center" wrapText="1"/>
    </xf>
    <xf numFmtId="42" fontId="7" fillId="0" borderId="0" xfId="1" applyNumberFormat="1" applyFont="1" applyFill="1" applyBorder="1" applyAlignment="1" applyProtection="1">
      <alignment horizontal="right" vertical="center"/>
    </xf>
    <xf numFmtId="42" fontId="9" fillId="0" borderId="0" xfId="0" applyNumberFormat="1" applyFont="1" applyAlignment="1">
      <alignment vertical="center" wrapText="1"/>
    </xf>
    <xf numFmtId="0" fontId="8" fillId="0" borderId="0" xfId="0" applyFont="1" applyAlignment="1">
      <alignment vertical="center"/>
    </xf>
    <xf numFmtId="42" fontId="10" fillId="0" borderId="4" xfId="0" applyNumberFormat="1" applyFont="1" applyBorder="1"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42" fontId="8" fillId="0" borderId="0" xfId="0" applyNumberFormat="1" applyFont="1" applyAlignment="1">
      <alignment vertical="center" wrapText="1"/>
    </xf>
    <xf numFmtId="42" fontId="10" fillId="0" borderId="5" xfId="0" applyNumberFormat="1" applyFont="1" applyBorder="1" applyAlignment="1">
      <alignment vertical="center" wrapText="1"/>
    </xf>
    <xf numFmtId="42" fontId="9" fillId="0" borderId="0" xfId="0" applyNumberFormat="1" applyFont="1" applyAlignment="1">
      <alignment horizontal="left" vertical="center" wrapText="1"/>
    </xf>
    <xf numFmtId="42" fontId="7" fillId="0" borderId="4" xfId="1" applyNumberFormat="1" applyFont="1" applyFill="1" applyBorder="1" applyAlignment="1" applyProtection="1">
      <alignment horizontal="center" vertical="center"/>
    </xf>
    <xf numFmtId="42" fontId="7" fillId="0" borderId="2" xfId="1" applyNumberFormat="1" applyFont="1" applyBorder="1" applyAlignment="1" applyProtection="1">
      <alignment horizontal="left" vertical="center"/>
    </xf>
    <xf numFmtId="42" fontId="7" fillId="0" borderId="0" xfId="1" applyNumberFormat="1" applyFont="1" applyAlignment="1" applyProtection="1">
      <alignment vertical="center"/>
    </xf>
    <xf numFmtId="0" fontId="8" fillId="0" borderId="0" xfId="0" applyFont="1" applyAlignment="1">
      <alignment horizontal="center" vertical="center"/>
    </xf>
    <xf numFmtId="0" fontId="7" fillId="0" borderId="0" xfId="0" applyFont="1" applyAlignment="1">
      <alignment horizontal="center" vertical="center"/>
    </xf>
    <xf numFmtId="42" fontId="7" fillId="0" borderId="2" xfId="1" applyNumberFormat="1" applyFont="1" applyFill="1" applyBorder="1" applyAlignment="1" applyProtection="1">
      <alignment horizontal="right" vertical="center" wrapText="1"/>
    </xf>
    <xf numFmtId="42" fontId="7" fillId="0" borderId="0" xfId="0" applyNumberFormat="1" applyFont="1" applyAlignment="1">
      <alignment horizontal="right" vertical="center"/>
    </xf>
    <xf numFmtId="42" fontId="7" fillId="0" borderId="0" xfId="1" applyNumberFormat="1" applyFont="1" applyBorder="1" applyAlignment="1" applyProtection="1">
      <alignment horizontal="right" vertical="center"/>
    </xf>
    <xf numFmtId="0" fontId="7" fillId="2" borderId="1" xfId="1" applyNumberFormat="1" applyFont="1" applyFill="1" applyBorder="1" applyAlignment="1" applyProtection="1">
      <alignment horizontal="center" vertical="center"/>
      <protection locked="0"/>
    </xf>
    <xf numFmtId="44" fontId="7" fillId="3" borderId="1" xfId="1" applyFont="1" applyFill="1" applyBorder="1" applyAlignment="1" applyProtection="1">
      <alignment horizontal="center" vertical="center"/>
    </xf>
    <xf numFmtId="44" fontId="7" fillId="2" borderId="1" xfId="1" applyFont="1" applyFill="1" applyBorder="1" applyAlignment="1" applyProtection="1">
      <alignment horizontal="center" vertical="center"/>
      <protection locked="0"/>
    </xf>
    <xf numFmtId="44" fontId="7" fillId="2" borderId="1" xfId="1" applyFont="1" applyFill="1" applyBorder="1" applyAlignment="1" applyProtection="1">
      <alignment horizontal="right" vertical="center" wrapText="1"/>
      <protection locked="0"/>
    </xf>
    <xf numFmtId="44" fontId="7" fillId="0" borderId="0" xfId="1" applyFont="1" applyFill="1" applyBorder="1" applyAlignment="1" applyProtection="1">
      <alignment horizontal="right" vertical="center" wrapText="1"/>
    </xf>
    <xf numFmtId="44" fontId="7" fillId="2" borderId="1" xfId="1" applyFont="1" applyFill="1" applyBorder="1" applyAlignment="1" applyProtection="1">
      <alignment horizontal="right" vertical="center"/>
      <protection locked="0"/>
    </xf>
    <xf numFmtId="44" fontId="7" fillId="3" borderId="1" xfId="1" applyFont="1" applyFill="1" applyBorder="1" applyAlignment="1" applyProtection="1">
      <alignment horizontal="right" vertical="center"/>
    </xf>
    <xf numFmtId="44" fontId="7" fillId="3" borderId="0" xfId="1" applyFont="1" applyFill="1" applyBorder="1" applyAlignment="1" applyProtection="1">
      <alignment horizontal="right" vertical="center"/>
    </xf>
    <xf numFmtId="44" fontId="7" fillId="4" borderId="1" xfId="0" applyNumberFormat="1" applyFont="1" applyFill="1" applyBorder="1" applyAlignment="1">
      <alignment horizontal="center" vertical="center"/>
    </xf>
    <xf numFmtId="44" fontId="7" fillId="3" borderId="1" xfId="1" applyFont="1" applyFill="1" applyBorder="1" applyAlignment="1" applyProtection="1">
      <alignment vertical="center"/>
    </xf>
    <xf numFmtId="44" fontId="7" fillId="3" borderId="3" xfId="1" applyFont="1" applyFill="1" applyBorder="1" applyAlignment="1" applyProtection="1">
      <alignment horizontal="right" vertical="center"/>
    </xf>
    <xf numFmtId="0" fontId="3" fillId="0" borderId="0" xfId="0" applyFont="1" applyAlignment="1">
      <alignment horizontal="left" vertical="center"/>
    </xf>
    <xf numFmtId="0" fontId="3" fillId="0" borderId="10" xfId="0" applyFont="1" applyBorder="1" applyAlignment="1" applyProtection="1">
      <alignment horizontal="left" vertical="center"/>
      <protection locked="0"/>
    </xf>
    <xf numFmtId="0" fontId="3" fillId="0" borderId="0" xfId="0" applyFont="1" applyAlignment="1">
      <alignment horizontal="right" vertical="center"/>
    </xf>
    <xf numFmtId="0" fontId="5" fillId="0" borderId="0" xfId="0" applyFont="1" applyAlignment="1">
      <alignment horizontal="center" vertical="center"/>
    </xf>
    <xf numFmtId="0" fontId="3" fillId="0" borderId="1" xfId="0" applyFont="1" applyBorder="1" applyAlignment="1" applyProtection="1">
      <alignment horizontal="left" vertical="center"/>
      <protection locked="0"/>
    </xf>
    <xf numFmtId="0" fontId="2" fillId="0" borderId="0" xfId="0" applyFont="1" applyAlignment="1">
      <alignment horizontal="center" vertical="center"/>
    </xf>
    <xf numFmtId="0" fontId="3" fillId="2" borderId="1" xfId="0" applyFont="1" applyFill="1" applyBorder="1" applyAlignment="1" applyProtection="1">
      <alignment horizontal="left" vertical="center"/>
      <protection locked="0"/>
    </xf>
    <xf numFmtId="0" fontId="2" fillId="3" borderId="0" xfId="0" applyFont="1" applyFill="1" applyAlignment="1">
      <alignment horizontal="center" vertical="center"/>
    </xf>
    <xf numFmtId="0" fontId="3" fillId="0" borderId="7" xfId="0" applyFont="1" applyBorder="1" applyAlignment="1">
      <alignment horizontal="center"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8" fillId="0" borderId="0" xfId="0" applyFont="1" applyAlignment="1">
      <alignment horizontal="left" vertical="center" wrapText="1"/>
    </xf>
    <xf numFmtId="0" fontId="7" fillId="0" borderId="2"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3" borderId="0" xfId="0" applyFont="1" applyFill="1" applyAlignment="1">
      <alignment horizontal="center" vertical="center"/>
    </xf>
    <xf numFmtId="0" fontId="7"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vertical="center"/>
    </xf>
    <xf numFmtId="0" fontId="7" fillId="0" borderId="10" xfId="0" applyFont="1" applyBorder="1" applyAlignment="1" applyProtection="1">
      <alignment horizontal="left" vertical="center"/>
      <protection locked="0"/>
    </xf>
    <xf numFmtId="0" fontId="7" fillId="0" borderId="0" xfId="0" applyFont="1" applyAlignment="1">
      <alignment horizontal="right" vertical="center"/>
    </xf>
    <xf numFmtId="0" fontId="6" fillId="0" borderId="0" xfId="0" applyFont="1" applyAlignment="1">
      <alignment horizontal="center" vertical="center"/>
    </xf>
    <xf numFmtId="0" fontId="7" fillId="0" borderId="1" xfId="0" applyFont="1" applyBorder="1" applyAlignment="1" applyProtection="1">
      <alignment horizontal="left" vertical="center"/>
      <protection locked="0"/>
    </xf>
  </cellXfs>
  <cellStyles count="3">
    <cellStyle name="Currency" xfId="1" builtinId="4"/>
    <cellStyle name="Normal" xfId="0" builtinId="0"/>
    <cellStyle name="Percent" xfId="2" builtinId="5"/>
  </cellStyles>
  <dxfs count="2">
    <dxf>
      <fill>
        <patternFill>
          <bgColor indexed="43"/>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51"/>
  <sheetViews>
    <sheetView zoomScaleNormal="100" zoomScaleSheetLayoutView="75" workbookViewId="0">
      <selection activeCell="L27" sqref="L27"/>
    </sheetView>
  </sheetViews>
  <sheetFormatPr defaultColWidth="9.1796875" defaultRowHeight="14.25" customHeight="1" x14ac:dyDescent="0.25"/>
  <cols>
    <col min="1" max="1" width="4.81640625" style="5" customWidth="1"/>
    <col min="2" max="6" width="15.26953125" style="5" customWidth="1"/>
    <col min="7" max="7" width="15.26953125" style="9" customWidth="1"/>
    <col min="8" max="16384" width="9.1796875" style="5"/>
  </cols>
  <sheetData>
    <row r="3" spans="1:14" ht="14.25" customHeight="1" x14ac:dyDescent="0.25">
      <c r="A3" s="89" t="s">
        <v>93</v>
      </c>
      <c r="B3" s="89"/>
      <c r="C3" s="89"/>
      <c r="D3" s="89"/>
      <c r="E3" s="89"/>
      <c r="F3" s="89"/>
      <c r="G3" s="89"/>
    </row>
    <row r="4" spans="1:14" ht="14.25" customHeight="1" x14ac:dyDescent="0.25">
      <c r="A4" s="91" t="s">
        <v>99</v>
      </c>
      <c r="B4" s="91"/>
      <c r="C4" s="91"/>
      <c r="D4" s="91"/>
      <c r="E4" s="91"/>
      <c r="F4" s="91"/>
      <c r="G4" s="91"/>
    </row>
    <row r="7" spans="1:14" ht="14.25" customHeight="1" x14ac:dyDescent="0.25">
      <c r="A7" s="86" t="s">
        <v>0</v>
      </c>
      <c r="B7" s="86"/>
      <c r="C7" s="90"/>
      <c r="D7" s="90"/>
      <c r="E7" s="88" t="s">
        <v>1</v>
      </c>
      <c r="F7" s="88"/>
      <c r="G7" s="36"/>
    </row>
    <row r="8" spans="1:14" ht="14.25" customHeight="1" x14ac:dyDescent="0.25">
      <c r="A8" s="86" t="s">
        <v>2</v>
      </c>
      <c r="B8" s="86"/>
      <c r="C8" s="87"/>
      <c r="D8" s="87"/>
      <c r="E8" s="88"/>
      <c r="F8" s="88"/>
      <c r="G8" s="28"/>
    </row>
    <row r="9" spans="1:14" ht="14.25" customHeight="1" x14ac:dyDescent="0.25">
      <c r="G9" s="6"/>
    </row>
    <row r="10" spans="1:14" ht="14.25" customHeight="1" x14ac:dyDescent="0.25">
      <c r="G10" s="29"/>
    </row>
    <row r="11" spans="1:14" ht="14.25" customHeight="1" x14ac:dyDescent="0.25">
      <c r="A11" s="20" t="s">
        <v>4</v>
      </c>
      <c r="B11" s="5" t="s">
        <v>87</v>
      </c>
      <c r="G11" s="35"/>
    </row>
    <row r="12" spans="1:14" ht="14.25" customHeight="1" x14ac:dyDescent="0.25">
      <c r="A12" s="20"/>
      <c r="G12" s="31"/>
    </row>
    <row r="13" spans="1:14" ht="14.25" customHeight="1" x14ac:dyDescent="0.25">
      <c r="A13" s="20" t="s">
        <v>5</v>
      </c>
      <c r="B13" s="5" t="s">
        <v>88</v>
      </c>
      <c r="G13" s="35"/>
    </row>
    <row r="14" spans="1:14" ht="14.25" customHeight="1" x14ac:dyDescent="0.25">
      <c r="A14" s="20"/>
      <c r="G14" s="31"/>
    </row>
    <row r="15" spans="1:14" ht="14.25" customHeight="1" x14ac:dyDescent="0.3">
      <c r="A15" s="20" t="s">
        <v>7</v>
      </c>
      <c r="B15" s="5" t="s">
        <v>89</v>
      </c>
      <c r="G15" s="32" t="str">
        <f>IF(AND(G11=0,G13=0),"",MIN(G11,G13))</f>
        <v/>
      </c>
      <c r="H15" s="2"/>
      <c r="I15"/>
      <c r="J15"/>
      <c r="K15"/>
      <c r="L15"/>
      <c r="M15"/>
      <c r="N15" s="2"/>
    </row>
    <row r="16" spans="1:14" ht="14.25" customHeight="1" x14ac:dyDescent="0.3">
      <c r="A16" s="20"/>
      <c r="B16" s="5" t="s">
        <v>90</v>
      </c>
      <c r="G16" s="30"/>
      <c r="H16" s="2"/>
      <c r="I16"/>
      <c r="J16"/>
      <c r="K16"/>
      <c r="L16"/>
      <c r="M16"/>
      <c r="N16" s="2"/>
    </row>
    <row r="17" spans="1:14" ht="14.25" customHeight="1" x14ac:dyDescent="0.3">
      <c r="A17" s="20"/>
      <c r="G17" s="30"/>
      <c r="H17" s="2"/>
      <c r="I17"/>
      <c r="J17"/>
      <c r="K17"/>
      <c r="L17" s="2"/>
      <c r="M17"/>
      <c r="N17"/>
    </row>
    <row r="18" spans="1:14" ht="14.25" customHeight="1" x14ac:dyDescent="0.3">
      <c r="A18" s="20" t="s">
        <v>9</v>
      </c>
      <c r="B18" s="5" t="s">
        <v>91</v>
      </c>
      <c r="G18" s="34"/>
      <c r="H18" s="2"/>
      <c r="I18"/>
      <c r="J18"/>
      <c r="K18"/>
      <c r="L18" s="2"/>
      <c r="M18"/>
      <c r="N18"/>
    </row>
    <row r="19" spans="1:14" ht="14.25" customHeight="1" x14ac:dyDescent="0.3">
      <c r="A19" s="20"/>
      <c r="G19" s="30"/>
      <c r="H19" s="2"/>
      <c r="I19"/>
      <c r="J19"/>
      <c r="K19"/>
      <c r="L19" s="2"/>
      <c r="M19"/>
      <c r="N19"/>
    </row>
    <row r="20" spans="1:14" ht="14.25" customHeight="1" x14ac:dyDescent="0.3">
      <c r="A20" s="20" t="s">
        <v>11</v>
      </c>
      <c r="B20" s="5" t="s">
        <v>92</v>
      </c>
      <c r="G20" s="34"/>
      <c r="H20" s="2"/>
      <c r="I20"/>
      <c r="J20"/>
      <c r="K20"/>
      <c r="L20" s="2"/>
      <c r="M20"/>
      <c r="N20"/>
    </row>
    <row r="21" spans="1:14" ht="14.25" customHeight="1" x14ac:dyDescent="0.3">
      <c r="A21" s="20"/>
      <c r="G21" s="30"/>
      <c r="H21" s="2"/>
      <c r="I21" s="2"/>
      <c r="J21"/>
      <c r="K21"/>
      <c r="L21"/>
      <c r="M21"/>
      <c r="N21"/>
    </row>
    <row r="22" spans="1:14" ht="14.25" customHeight="1" x14ac:dyDescent="0.3">
      <c r="A22" s="20" t="s">
        <v>13</v>
      </c>
      <c r="B22" s="5" t="s">
        <v>101</v>
      </c>
      <c r="G22" s="8">
        <f>G18+G20</f>
        <v>0</v>
      </c>
      <c r="H22" s="2"/>
      <c r="I22" s="2"/>
      <c r="J22"/>
      <c r="K22"/>
      <c r="L22"/>
      <c r="M22"/>
      <c r="N22"/>
    </row>
    <row r="23" spans="1:14" ht="14.25" customHeight="1" x14ac:dyDescent="0.3">
      <c r="B23" s="12" t="s">
        <v>66</v>
      </c>
      <c r="G23" s="30"/>
      <c r="H23" s="2"/>
      <c r="I23" s="2"/>
      <c r="J23"/>
      <c r="K23"/>
      <c r="L23"/>
      <c r="M23"/>
      <c r="N23"/>
    </row>
    <row r="24" spans="1:14" ht="14.25" customHeight="1" x14ac:dyDescent="0.25">
      <c r="G24" s="30"/>
    </row>
    <row r="25" spans="1:14" ht="14.25" customHeight="1" x14ac:dyDescent="0.25">
      <c r="A25" s="5" t="s">
        <v>14</v>
      </c>
      <c r="B25" s="5" t="s">
        <v>94</v>
      </c>
      <c r="G25" s="34"/>
    </row>
    <row r="26" spans="1:14" ht="14.25" customHeight="1" x14ac:dyDescent="0.25">
      <c r="G26" s="30"/>
    </row>
    <row r="27" spans="1:14" ht="14.25" customHeight="1" x14ac:dyDescent="0.25">
      <c r="A27" s="5" t="s">
        <v>16</v>
      </c>
      <c r="B27" s="5" t="s">
        <v>95</v>
      </c>
      <c r="G27" s="32" t="str">
        <f>IF(AND(G22=0,G25=0),"",IF(G25&lt;=G22,"YES","NO"))</f>
        <v/>
      </c>
    </row>
    <row r="28" spans="1:14" ht="14.25" customHeight="1" x14ac:dyDescent="0.25">
      <c r="B28" s="33"/>
      <c r="C28" s="33"/>
      <c r="D28" s="33"/>
      <c r="E28" s="33"/>
      <c r="F28" s="33"/>
      <c r="G28" s="30"/>
    </row>
    <row r="29" spans="1:14" ht="14.25" customHeight="1" x14ac:dyDescent="0.25">
      <c r="B29" s="12" t="s">
        <v>96</v>
      </c>
      <c r="G29" s="30"/>
    </row>
    <row r="30" spans="1:14" ht="14.25" customHeight="1" x14ac:dyDescent="0.25">
      <c r="B30" s="12" t="s">
        <v>97</v>
      </c>
      <c r="G30" s="30"/>
    </row>
    <row r="31" spans="1:14" ht="14.25" customHeight="1" x14ac:dyDescent="0.25">
      <c r="G31" s="30"/>
    </row>
    <row r="32" spans="1:14" ht="14.25" customHeight="1" x14ac:dyDescent="0.25">
      <c r="G32" s="30"/>
    </row>
    <row r="33" spans="1:7" ht="14.25" customHeight="1" x14ac:dyDescent="0.3">
      <c r="A33" s="3"/>
      <c r="B33"/>
      <c r="C33"/>
      <c r="D33"/>
      <c r="E33"/>
      <c r="F33" s="2"/>
      <c r="G33"/>
    </row>
    <row r="34" spans="1:7" ht="14.25" customHeight="1" x14ac:dyDescent="0.3">
      <c r="A34" s="1"/>
      <c r="B34"/>
      <c r="C34"/>
      <c r="D34"/>
      <c r="E34"/>
      <c r="F34"/>
      <c r="G34"/>
    </row>
    <row r="35" spans="1:7" ht="14.25" customHeight="1" x14ac:dyDescent="0.3">
      <c r="A35" s="4"/>
      <c r="B35" s="4"/>
      <c r="C35"/>
      <c r="D35"/>
      <c r="E35"/>
      <c r="F35"/>
      <c r="G35"/>
    </row>
    <row r="36" spans="1:7" ht="14.25" customHeight="1" x14ac:dyDescent="0.3">
      <c r="A36" s="4"/>
      <c r="B36" s="4"/>
      <c r="C36"/>
      <c r="D36"/>
      <c r="E36"/>
      <c r="F36"/>
      <c r="G36"/>
    </row>
    <row r="37" spans="1:7" ht="14.25" customHeight="1" x14ac:dyDescent="0.25">
      <c r="G37" s="30"/>
    </row>
    <row r="38" spans="1:7" ht="14.25" customHeight="1" x14ac:dyDescent="0.25">
      <c r="G38" s="30"/>
    </row>
    <row r="39" spans="1:7" ht="14.25" customHeight="1" x14ac:dyDescent="0.25">
      <c r="G39" s="30"/>
    </row>
    <row r="40" spans="1:7" ht="14.25" customHeight="1" x14ac:dyDescent="0.25">
      <c r="G40" s="30"/>
    </row>
    <row r="41" spans="1:7" ht="14.25" customHeight="1" x14ac:dyDescent="0.25">
      <c r="G41" s="30"/>
    </row>
    <row r="42" spans="1:7" ht="14.25" customHeight="1" x14ac:dyDescent="0.25">
      <c r="G42" s="30"/>
    </row>
    <row r="43" spans="1:7" ht="14.25" customHeight="1" x14ac:dyDescent="0.25">
      <c r="G43" s="30"/>
    </row>
    <row r="44" spans="1:7" ht="14.25" customHeight="1" x14ac:dyDescent="0.25">
      <c r="G44" s="30"/>
    </row>
    <row r="45" spans="1:7" ht="14.25" customHeight="1" x14ac:dyDescent="0.25">
      <c r="G45" s="30"/>
    </row>
    <row r="46" spans="1:7" ht="14.25" customHeight="1" x14ac:dyDescent="0.25">
      <c r="G46" s="30"/>
    </row>
    <row r="47" spans="1:7" ht="14.25" customHeight="1" x14ac:dyDescent="0.25">
      <c r="G47" s="30"/>
    </row>
    <row r="48" spans="1:7" ht="14.25" customHeight="1" x14ac:dyDescent="0.25">
      <c r="G48" s="30"/>
    </row>
    <row r="49" spans="7:7" ht="14.25" customHeight="1" x14ac:dyDescent="0.25">
      <c r="G49" s="30"/>
    </row>
    <row r="50" spans="7:7" ht="14.25" customHeight="1" x14ac:dyDescent="0.25">
      <c r="G50" s="30"/>
    </row>
    <row r="51" spans="7:7" ht="14.25" customHeight="1" x14ac:dyDescent="0.25">
      <c r="G51" s="30"/>
    </row>
  </sheetData>
  <dataConsolidate/>
  <mergeCells count="8">
    <mergeCell ref="A8:B8"/>
    <mergeCell ref="C8:D8"/>
    <mergeCell ref="E8:F8"/>
    <mergeCell ref="A3:G3"/>
    <mergeCell ref="A7:B7"/>
    <mergeCell ref="C7:D7"/>
    <mergeCell ref="E7:F7"/>
    <mergeCell ref="A4:G4"/>
  </mergeCells>
  <phoneticPr fontId="0" type="noConversion"/>
  <conditionalFormatting sqref="C7:D8">
    <cfRule type="cellIs" dxfId="1" priority="1" stopIfTrue="1" operator="equal">
      <formula>0</formula>
    </cfRule>
  </conditionalFormatting>
  <pageMargins left="0.5" right="0.5" top="0.5" bottom="0.75" header="0.5" footer="0.5"/>
  <pageSetup fitToHeight="6" orientation="portrait" r:id="rId1"/>
  <headerFooter alignWithMargins="0">
    <oddFooter>&amp;L&amp;"Arial,Italic"MFA TBRA Rent Calculation&amp;C&amp;"Arial,Italic"Last Revision: December 2008&amp;R&amp;"Arial,Italic"&amp;P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topLeftCell="A13" zoomScaleNormal="100" zoomScaleSheetLayoutView="100" workbookViewId="0"/>
  </sheetViews>
  <sheetFormatPr defaultColWidth="9.1796875" defaultRowHeight="14.25" customHeight="1" x14ac:dyDescent="0.25"/>
  <cols>
    <col min="1" max="1" width="5.26953125" style="10" customWidth="1"/>
    <col min="2" max="2" width="14.81640625" style="10" customWidth="1"/>
    <col min="3" max="3" width="16.26953125" style="5" customWidth="1"/>
    <col min="4" max="4" width="22.7265625" style="5" customWidth="1"/>
    <col min="5" max="5" width="17.453125" style="5" customWidth="1"/>
    <col min="6" max="6" width="17.54296875" style="5" customWidth="1"/>
    <col min="7" max="7" width="18.26953125" style="24" customWidth="1"/>
    <col min="8" max="8" width="17.453125" style="5" customWidth="1"/>
    <col min="9" max="16384" width="9.1796875" style="5"/>
  </cols>
  <sheetData>
    <row r="1" spans="1:8" ht="14.25" customHeight="1" x14ac:dyDescent="0.25">
      <c r="G1" s="9"/>
    </row>
    <row r="2" spans="1:8" ht="14.25" customHeight="1" x14ac:dyDescent="0.25">
      <c r="G2" s="9"/>
    </row>
    <row r="3" spans="1:8" ht="14.25" customHeight="1" x14ac:dyDescent="0.25">
      <c r="A3" s="89" t="s">
        <v>73</v>
      </c>
      <c r="B3" s="89"/>
      <c r="C3" s="89"/>
      <c r="D3" s="89"/>
      <c r="E3" s="89"/>
      <c r="F3" s="89"/>
      <c r="G3" s="89"/>
      <c r="H3" s="89"/>
    </row>
    <row r="4" spans="1:8" ht="14.25" customHeight="1" x14ac:dyDescent="0.25">
      <c r="A4" s="91" t="s">
        <v>100</v>
      </c>
      <c r="B4" s="91"/>
      <c r="C4" s="91"/>
      <c r="D4" s="91"/>
      <c r="E4" s="91"/>
      <c r="F4" s="91"/>
      <c r="G4" s="91"/>
      <c r="H4" s="91"/>
    </row>
    <row r="5" spans="1:8" ht="14.25" customHeight="1" x14ac:dyDescent="0.25">
      <c r="G5" s="9"/>
    </row>
    <row r="6" spans="1:8" ht="14.25" customHeight="1" x14ac:dyDescent="0.25">
      <c r="G6" s="9"/>
    </row>
    <row r="7" spans="1:8" ht="14.25" customHeight="1" x14ac:dyDescent="0.25">
      <c r="A7" s="5" t="s">
        <v>0</v>
      </c>
      <c r="B7" s="5"/>
      <c r="C7" s="92"/>
      <c r="D7" s="92"/>
      <c r="E7" s="88" t="s">
        <v>1</v>
      </c>
      <c r="F7" s="88"/>
      <c r="G7" s="40"/>
    </row>
    <row r="8" spans="1:8" ht="14.25" customHeight="1" x14ac:dyDescent="0.25">
      <c r="A8" s="5" t="s">
        <v>2</v>
      </c>
      <c r="B8" s="5"/>
      <c r="C8" s="92"/>
      <c r="D8" s="92"/>
      <c r="E8" s="88" t="s">
        <v>44</v>
      </c>
      <c r="F8" s="88"/>
      <c r="G8" s="41"/>
    </row>
    <row r="9" spans="1:8" ht="14.25" customHeight="1" x14ac:dyDescent="0.25">
      <c r="A9" s="5"/>
      <c r="B9" s="5"/>
      <c r="C9" s="10"/>
      <c r="D9" s="10"/>
      <c r="E9" s="11"/>
      <c r="F9" s="11"/>
      <c r="G9" s="13"/>
    </row>
    <row r="10" spans="1:8" ht="14.25" customHeight="1" x14ac:dyDescent="0.25">
      <c r="A10" s="93" t="s">
        <v>80</v>
      </c>
      <c r="B10" s="93"/>
      <c r="C10" s="93"/>
      <c r="D10" s="93"/>
      <c r="E10" s="93"/>
      <c r="F10" s="93"/>
      <c r="G10" s="93"/>
      <c r="H10" s="93"/>
    </row>
    <row r="11" spans="1:8" s="17" customFormat="1" ht="27.75" customHeight="1" x14ac:dyDescent="0.3">
      <c r="A11" s="14" t="s">
        <v>4</v>
      </c>
      <c r="B11" s="94" t="s">
        <v>74</v>
      </c>
      <c r="C11" s="94"/>
      <c r="D11" s="15" t="s">
        <v>75</v>
      </c>
      <c r="E11" s="15" t="s">
        <v>76</v>
      </c>
      <c r="F11" s="15" t="s">
        <v>77</v>
      </c>
      <c r="G11" s="16" t="s">
        <v>78</v>
      </c>
      <c r="H11" s="15" t="s">
        <v>79</v>
      </c>
    </row>
    <row r="12" spans="1:8" ht="18" customHeight="1" x14ac:dyDescent="0.25">
      <c r="B12" s="37"/>
      <c r="C12" s="38"/>
      <c r="D12" s="39"/>
      <c r="E12" s="25">
        <v>0</v>
      </c>
      <c r="F12" s="26">
        <v>0</v>
      </c>
      <c r="G12" s="18">
        <f>E12-F12</f>
        <v>0</v>
      </c>
      <c r="H12" s="26">
        <v>0</v>
      </c>
    </row>
    <row r="13" spans="1:8" ht="18" customHeight="1" x14ac:dyDescent="0.25">
      <c r="B13" s="37"/>
      <c r="C13" s="38"/>
      <c r="D13" s="39"/>
      <c r="E13" s="25">
        <v>0</v>
      </c>
      <c r="F13" s="26">
        <v>0</v>
      </c>
      <c r="G13" s="18">
        <f t="shared" ref="G13:G21" si="0">E13-F13</f>
        <v>0</v>
      </c>
      <c r="H13" s="26">
        <v>0</v>
      </c>
    </row>
    <row r="14" spans="1:8" ht="18" customHeight="1" x14ac:dyDescent="0.25">
      <c r="B14" s="37"/>
      <c r="C14" s="38"/>
      <c r="D14" s="39"/>
      <c r="E14" s="25">
        <v>0</v>
      </c>
      <c r="F14" s="26">
        <v>0</v>
      </c>
      <c r="G14" s="18">
        <f t="shared" si="0"/>
        <v>0</v>
      </c>
      <c r="H14" s="26">
        <v>0</v>
      </c>
    </row>
    <row r="15" spans="1:8" ht="18" customHeight="1" x14ac:dyDescent="0.25">
      <c r="B15" s="37"/>
      <c r="C15" s="38"/>
      <c r="D15" s="39"/>
      <c r="E15" s="25">
        <v>0</v>
      </c>
      <c r="F15" s="26">
        <v>0</v>
      </c>
      <c r="G15" s="18">
        <f t="shared" si="0"/>
        <v>0</v>
      </c>
      <c r="H15" s="26">
        <v>0</v>
      </c>
    </row>
    <row r="16" spans="1:8" ht="18" customHeight="1" x14ac:dyDescent="0.25">
      <c r="B16" s="37"/>
      <c r="C16" s="38"/>
      <c r="D16" s="39"/>
      <c r="E16" s="25">
        <v>0</v>
      </c>
      <c r="F16" s="26">
        <v>0</v>
      </c>
      <c r="G16" s="18">
        <f t="shared" si="0"/>
        <v>0</v>
      </c>
      <c r="H16" s="26">
        <v>0</v>
      </c>
    </row>
    <row r="17" spans="1:8" ht="18" customHeight="1" x14ac:dyDescent="0.25">
      <c r="B17" s="37"/>
      <c r="C17" s="38"/>
      <c r="D17" s="39"/>
      <c r="E17" s="25">
        <v>0</v>
      </c>
      <c r="F17" s="26">
        <v>0</v>
      </c>
      <c r="G17" s="18">
        <f t="shared" si="0"/>
        <v>0</v>
      </c>
      <c r="H17" s="26">
        <v>0</v>
      </c>
    </row>
    <row r="18" spans="1:8" ht="18" customHeight="1" x14ac:dyDescent="0.25">
      <c r="B18" s="37"/>
      <c r="C18" s="38"/>
      <c r="D18" s="39"/>
      <c r="E18" s="25">
        <v>0</v>
      </c>
      <c r="F18" s="26">
        <v>0</v>
      </c>
      <c r="G18" s="18">
        <f t="shared" si="0"/>
        <v>0</v>
      </c>
      <c r="H18" s="26">
        <v>0</v>
      </c>
    </row>
    <row r="19" spans="1:8" ht="18" customHeight="1" x14ac:dyDescent="0.25">
      <c r="B19" s="37"/>
      <c r="C19" s="38"/>
      <c r="D19" s="39"/>
      <c r="E19" s="25">
        <v>0</v>
      </c>
      <c r="F19" s="26">
        <v>0</v>
      </c>
      <c r="G19" s="18">
        <f t="shared" si="0"/>
        <v>0</v>
      </c>
      <c r="H19" s="26">
        <v>0</v>
      </c>
    </row>
    <row r="20" spans="1:8" ht="18" customHeight="1" x14ac:dyDescent="0.25">
      <c r="B20" s="37"/>
      <c r="C20" s="38"/>
      <c r="D20" s="39"/>
      <c r="E20" s="25">
        <v>0</v>
      </c>
      <c r="F20" s="26">
        <v>0</v>
      </c>
      <c r="G20" s="18">
        <f t="shared" si="0"/>
        <v>0</v>
      </c>
      <c r="H20" s="26">
        <v>0</v>
      </c>
    </row>
    <row r="21" spans="1:8" ht="18" customHeight="1" x14ac:dyDescent="0.25">
      <c r="B21" s="37"/>
      <c r="C21" s="38"/>
      <c r="D21" s="39"/>
      <c r="E21" s="25">
        <v>0</v>
      </c>
      <c r="F21" s="26">
        <v>0</v>
      </c>
      <c r="G21" s="18">
        <f t="shared" si="0"/>
        <v>0</v>
      </c>
      <c r="H21" s="26">
        <v>0</v>
      </c>
    </row>
    <row r="22" spans="1:8" ht="14.25" customHeight="1" x14ac:dyDescent="0.25">
      <c r="E22" s="19"/>
      <c r="F22" s="19"/>
      <c r="G22" s="19"/>
      <c r="H22" s="19"/>
    </row>
    <row r="23" spans="1:8" ht="14.25" customHeight="1" x14ac:dyDescent="0.25">
      <c r="A23" s="10" t="s">
        <v>5</v>
      </c>
      <c r="B23" s="20" t="s">
        <v>81</v>
      </c>
      <c r="G23" s="21">
        <f>SUM(G12:G21)</f>
        <v>0</v>
      </c>
    </row>
    <row r="24" spans="1:8" ht="14.25" customHeight="1" x14ac:dyDescent="0.25">
      <c r="B24" s="20"/>
      <c r="G24" s="22"/>
      <c r="H24" s="7"/>
    </row>
    <row r="25" spans="1:8" ht="14.25" customHeight="1" x14ac:dyDescent="0.25">
      <c r="A25" s="10" t="s">
        <v>7</v>
      </c>
      <c r="B25" s="20" t="s">
        <v>82</v>
      </c>
      <c r="G25" s="5"/>
      <c r="H25" s="23">
        <f>SUM(H12:H21)</f>
        <v>0</v>
      </c>
    </row>
    <row r="26" spans="1:8" ht="14.25" customHeight="1" x14ac:dyDescent="0.25">
      <c r="B26" s="20"/>
    </row>
    <row r="27" spans="1:8" ht="14.25" customHeight="1" x14ac:dyDescent="0.25">
      <c r="A27" s="93" t="s">
        <v>86</v>
      </c>
      <c r="B27" s="93"/>
      <c r="C27" s="93"/>
      <c r="D27" s="93"/>
      <c r="E27" s="93"/>
      <c r="F27" s="93"/>
      <c r="G27" s="93"/>
      <c r="H27" s="93"/>
    </row>
    <row r="28" spans="1:8" ht="14.25" customHeight="1" x14ac:dyDescent="0.25">
      <c r="E28" s="19"/>
      <c r="F28" s="19"/>
      <c r="G28" s="19"/>
      <c r="H28" s="19"/>
    </row>
    <row r="29" spans="1:8" ht="14.25" customHeight="1" x14ac:dyDescent="0.25">
      <c r="A29" s="10" t="s">
        <v>9</v>
      </c>
      <c r="B29" s="20" t="s">
        <v>83</v>
      </c>
      <c r="H29" s="27"/>
    </row>
    <row r="31" spans="1:8" ht="14.25" customHeight="1" x14ac:dyDescent="0.25">
      <c r="A31" s="10" t="s">
        <v>11</v>
      </c>
      <c r="B31" s="20" t="s">
        <v>84</v>
      </c>
      <c r="H31" s="8">
        <f>ROUND(IF(G23&lt;=5000,0,G23*H29),0)</f>
        <v>0</v>
      </c>
    </row>
    <row r="33" spans="1:8" ht="14.25" customHeight="1" x14ac:dyDescent="0.25">
      <c r="A33" s="10" t="s">
        <v>13</v>
      </c>
      <c r="B33" s="20" t="s">
        <v>85</v>
      </c>
      <c r="H33" s="8">
        <f>ROUND(MAX(H25,H31),0)</f>
        <v>0</v>
      </c>
    </row>
  </sheetData>
  <dataConsolidate/>
  <mergeCells count="9">
    <mergeCell ref="C7:D7"/>
    <mergeCell ref="E7:F7"/>
    <mergeCell ref="A3:H3"/>
    <mergeCell ref="A4:H4"/>
    <mergeCell ref="A27:H27"/>
    <mergeCell ref="C8:D8"/>
    <mergeCell ref="E8:F8"/>
    <mergeCell ref="B11:C11"/>
    <mergeCell ref="A10:H10"/>
  </mergeCells>
  <phoneticPr fontId="0" type="noConversion"/>
  <pageMargins left="0.5" right="0.5" top="0.5" bottom="0.75" header="0.5" footer="0.5"/>
  <pageSetup fitToHeight="6" orientation="landscape" r:id="rId1"/>
  <headerFooter alignWithMargins="0">
    <oddFooter>&amp;L&amp;"Arial,Italic"MFA Income from Assets Calculation&amp;C&amp;"Arial,Italic"Last Revision: December 2008&amp;R&amp;"Arial,Italic"&amp;P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46"/>
  <sheetViews>
    <sheetView tabSelected="1" zoomScaleNormal="100" zoomScaleSheetLayoutView="75" workbookViewId="0">
      <selection activeCell="J112" sqref="J112"/>
    </sheetView>
  </sheetViews>
  <sheetFormatPr defaultColWidth="9.1796875" defaultRowHeight="14.25" customHeight="1" x14ac:dyDescent="0.25"/>
  <cols>
    <col min="1" max="1" width="4.81640625" style="42" customWidth="1"/>
    <col min="2" max="6" width="15.26953125" style="42" customWidth="1"/>
    <col min="7" max="7" width="15.26953125" style="69" customWidth="1"/>
    <col min="8" max="16384" width="9.1796875" style="42"/>
  </cols>
  <sheetData>
    <row r="3" spans="1:7" ht="14.25" customHeight="1" x14ac:dyDescent="0.25">
      <c r="A3" s="109" t="s">
        <v>124</v>
      </c>
      <c r="B3" s="109"/>
      <c r="C3" s="109"/>
      <c r="D3" s="109"/>
      <c r="E3" s="109"/>
      <c r="F3" s="109"/>
      <c r="G3" s="109"/>
    </row>
    <row r="7" spans="1:7" ht="14.25" customHeight="1" x14ac:dyDescent="0.25">
      <c r="A7" s="95" t="s">
        <v>0</v>
      </c>
      <c r="B7" s="95"/>
      <c r="C7" s="110"/>
      <c r="D7" s="110"/>
      <c r="E7" s="108" t="s">
        <v>1</v>
      </c>
      <c r="F7" s="108"/>
      <c r="G7" s="43"/>
    </row>
    <row r="8" spans="1:7" ht="14.25" customHeight="1" x14ac:dyDescent="0.25">
      <c r="A8" s="95" t="s">
        <v>2</v>
      </c>
      <c r="B8" s="95"/>
      <c r="C8" s="107"/>
      <c r="D8" s="107"/>
      <c r="E8" s="108" t="s">
        <v>44</v>
      </c>
      <c r="F8" s="108"/>
      <c r="G8" s="44"/>
    </row>
    <row r="9" spans="1:7" ht="14.25" customHeight="1" x14ac:dyDescent="0.25">
      <c r="G9" s="45"/>
    </row>
    <row r="10" spans="1:7" ht="14.25" customHeight="1" x14ac:dyDescent="0.25">
      <c r="A10" s="103" t="s">
        <v>67</v>
      </c>
      <c r="B10" s="103"/>
      <c r="C10" s="103"/>
      <c r="D10" s="103"/>
      <c r="E10" s="103"/>
      <c r="F10" s="103"/>
      <c r="G10" s="103"/>
    </row>
    <row r="11" spans="1:7" ht="14.25" customHeight="1" x14ac:dyDescent="0.25">
      <c r="A11" s="99" t="s">
        <v>3</v>
      </c>
      <c r="B11" s="99"/>
      <c r="C11" s="99"/>
      <c r="D11" s="99"/>
      <c r="E11" s="99"/>
      <c r="F11" s="99"/>
      <c r="G11" s="99"/>
    </row>
    <row r="12" spans="1:7" ht="14.25" customHeight="1" x14ac:dyDescent="0.25">
      <c r="A12" s="99"/>
      <c r="B12" s="99"/>
      <c r="C12" s="99"/>
      <c r="D12" s="99"/>
      <c r="E12" s="99"/>
      <c r="F12" s="99"/>
      <c r="G12" s="99"/>
    </row>
    <row r="13" spans="1:7" ht="14.25" customHeight="1" x14ac:dyDescent="0.25">
      <c r="A13" s="99"/>
      <c r="B13" s="99"/>
      <c r="C13" s="99"/>
      <c r="D13" s="99"/>
      <c r="E13" s="99"/>
      <c r="F13" s="99"/>
      <c r="G13" s="99"/>
    </row>
    <row r="14" spans="1:7" ht="14.25" customHeight="1" x14ac:dyDescent="0.25">
      <c r="A14" s="99"/>
      <c r="B14" s="99"/>
      <c r="C14" s="99"/>
      <c r="D14" s="99"/>
      <c r="E14" s="99"/>
      <c r="F14" s="99"/>
      <c r="G14" s="99"/>
    </row>
    <row r="15" spans="1:7" ht="14.25" customHeight="1" x14ac:dyDescent="0.25">
      <c r="A15" s="46"/>
      <c r="B15" s="46"/>
      <c r="C15" s="46"/>
      <c r="D15" s="46"/>
      <c r="E15" s="46"/>
      <c r="F15" s="46"/>
      <c r="G15" s="46"/>
    </row>
    <row r="16" spans="1:7" ht="14.25" customHeight="1" x14ac:dyDescent="0.25">
      <c r="A16" s="47" t="s">
        <v>4</v>
      </c>
      <c r="B16" s="104" t="s">
        <v>72</v>
      </c>
      <c r="C16" s="104"/>
      <c r="D16" s="104"/>
      <c r="E16" s="104"/>
      <c r="F16" s="104"/>
      <c r="G16" s="78"/>
    </row>
    <row r="17" spans="1:7" ht="14.25" customHeight="1" x14ac:dyDescent="0.25">
      <c r="A17" s="47"/>
      <c r="B17" s="104"/>
      <c r="C17" s="104"/>
      <c r="D17" s="104"/>
      <c r="E17" s="104"/>
      <c r="F17" s="104"/>
      <c r="G17" s="72"/>
    </row>
    <row r="18" spans="1:7" ht="14.25" customHeight="1" x14ac:dyDescent="0.25">
      <c r="A18" s="47"/>
      <c r="B18" s="104"/>
      <c r="C18" s="104"/>
      <c r="D18" s="104"/>
      <c r="E18" s="104"/>
      <c r="F18" s="104"/>
      <c r="G18" s="49"/>
    </row>
    <row r="19" spans="1:7" ht="14.25" customHeight="1" x14ac:dyDescent="0.25">
      <c r="A19" s="47"/>
      <c r="B19" s="104"/>
      <c r="C19" s="104"/>
      <c r="D19" s="104"/>
      <c r="E19" s="104"/>
      <c r="F19" s="104"/>
      <c r="G19" s="73"/>
    </row>
    <row r="20" spans="1:7" ht="14.25" customHeight="1" x14ac:dyDescent="0.25">
      <c r="A20" s="47"/>
      <c r="B20" s="104"/>
      <c r="C20" s="104"/>
      <c r="D20" s="104"/>
      <c r="E20" s="104"/>
      <c r="F20" s="104"/>
      <c r="G20" s="49"/>
    </row>
    <row r="21" spans="1:7" ht="14.25" customHeight="1" x14ac:dyDescent="0.25">
      <c r="A21" s="47" t="s">
        <v>5</v>
      </c>
      <c r="B21" s="104" t="s">
        <v>6</v>
      </c>
      <c r="C21" s="104"/>
      <c r="D21" s="104"/>
      <c r="E21" s="104"/>
      <c r="F21" s="104"/>
      <c r="G21" s="78"/>
    </row>
    <row r="22" spans="1:7" ht="14.25" customHeight="1" x14ac:dyDescent="0.25">
      <c r="A22" s="47"/>
      <c r="B22" s="104"/>
      <c r="C22" s="104"/>
      <c r="D22" s="104"/>
      <c r="E22" s="104"/>
      <c r="F22" s="104"/>
      <c r="G22" s="49"/>
    </row>
    <row r="23" spans="1:7" ht="14.25" customHeight="1" x14ac:dyDescent="0.25">
      <c r="A23" s="47"/>
      <c r="B23" s="104"/>
      <c r="C23" s="104"/>
      <c r="D23" s="104"/>
      <c r="E23" s="104"/>
      <c r="F23" s="104"/>
      <c r="G23" s="49"/>
    </row>
    <row r="24" spans="1:7" ht="14.25" customHeight="1" x14ac:dyDescent="0.25">
      <c r="A24" s="47" t="s">
        <v>7</v>
      </c>
      <c r="B24" s="104" t="s">
        <v>8</v>
      </c>
      <c r="C24" s="104"/>
      <c r="D24" s="104"/>
      <c r="E24" s="104"/>
      <c r="F24" s="104"/>
      <c r="G24" s="78"/>
    </row>
    <row r="25" spans="1:7" ht="14.25" customHeight="1" x14ac:dyDescent="0.25">
      <c r="A25" s="47"/>
      <c r="B25" s="104"/>
      <c r="C25" s="104"/>
      <c r="D25" s="104"/>
      <c r="E25" s="104"/>
      <c r="F25" s="104"/>
      <c r="G25" s="49"/>
    </row>
    <row r="26" spans="1:7" ht="14.25" customHeight="1" x14ac:dyDescent="0.25">
      <c r="A26" s="47" t="s">
        <v>9</v>
      </c>
      <c r="B26" s="104" t="s">
        <v>10</v>
      </c>
      <c r="C26" s="104"/>
      <c r="D26" s="104"/>
      <c r="E26" s="104"/>
      <c r="F26" s="104"/>
      <c r="G26" s="78"/>
    </row>
    <row r="27" spans="1:7" ht="14.25" customHeight="1" x14ac:dyDescent="0.25">
      <c r="A27" s="47"/>
      <c r="B27" s="104"/>
      <c r="C27" s="104"/>
      <c r="D27" s="104"/>
      <c r="E27" s="104"/>
      <c r="F27" s="104"/>
      <c r="G27" s="49"/>
    </row>
    <row r="28" spans="1:7" ht="14.25" customHeight="1" x14ac:dyDescent="0.25">
      <c r="A28" s="47"/>
      <c r="B28" s="104"/>
      <c r="C28" s="104"/>
      <c r="D28" s="104"/>
      <c r="E28" s="104"/>
      <c r="F28" s="104"/>
      <c r="G28" s="49"/>
    </row>
    <row r="29" spans="1:7" ht="14.25" customHeight="1" x14ac:dyDescent="0.25">
      <c r="A29" s="47" t="s">
        <v>11</v>
      </c>
      <c r="B29" s="104" t="s">
        <v>12</v>
      </c>
      <c r="C29" s="104"/>
      <c r="D29" s="104"/>
      <c r="E29" s="104"/>
      <c r="F29" s="104"/>
      <c r="G29" s="78"/>
    </row>
    <row r="30" spans="1:7" ht="14.25" customHeight="1" x14ac:dyDescent="0.25">
      <c r="A30" s="47"/>
      <c r="B30" s="104"/>
      <c r="C30" s="104"/>
      <c r="D30" s="104"/>
      <c r="E30" s="104"/>
      <c r="F30" s="104"/>
      <c r="G30" s="49"/>
    </row>
    <row r="31" spans="1:7" ht="14.25" customHeight="1" x14ac:dyDescent="0.25">
      <c r="A31" s="47"/>
      <c r="B31" s="104"/>
      <c r="C31" s="104"/>
      <c r="D31" s="104"/>
      <c r="E31" s="104"/>
      <c r="F31" s="104"/>
      <c r="G31" s="49"/>
    </row>
    <row r="32" spans="1:7" ht="14.25" customHeight="1" x14ac:dyDescent="0.25">
      <c r="A32" s="47" t="s">
        <v>13</v>
      </c>
      <c r="B32" s="104" t="s">
        <v>40</v>
      </c>
      <c r="C32" s="104"/>
      <c r="D32" s="104"/>
      <c r="E32" s="104"/>
      <c r="F32" s="104"/>
      <c r="G32" s="78"/>
    </row>
    <row r="33" spans="1:7" ht="14.25" customHeight="1" x14ac:dyDescent="0.25">
      <c r="A33" s="47"/>
      <c r="B33" s="48"/>
      <c r="C33" s="48"/>
      <c r="D33" s="48"/>
      <c r="E33" s="48"/>
      <c r="F33" s="48"/>
      <c r="G33" s="49"/>
    </row>
    <row r="34" spans="1:7" ht="14.25" customHeight="1" x14ac:dyDescent="0.25">
      <c r="A34" s="47" t="s">
        <v>14</v>
      </c>
      <c r="B34" s="104" t="s">
        <v>103</v>
      </c>
      <c r="C34" s="104"/>
      <c r="D34" s="104"/>
      <c r="E34" s="104"/>
      <c r="F34" s="104"/>
      <c r="G34" s="78"/>
    </row>
    <row r="35" spans="1:7" ht="14.25" customHeight="1" x14ac:dyDescent="0.25">
      <c r="A35" s="47"/>
      <c r="B35" s="104"/>
      <c r="C35" s="104"/>
      <c r="D35" s="104"/>
      <c r="E35" s="104"/>
      <c r="F35" s="104"/>
      <c r="G35" s="79"/>
    </row>
    <row r="36" spans="1:7" ht="14.25" customHeight="1" x14ac:dyDescent="0.25">
      <c r="A36" s="47"/>
      <c r="B36" s="104"/>
      <c r="C36" s="104"/>
      <c r="D36" s="104"/>
      <c r="E36" s="104"/>
      <c r="F36" s="104"/>
      <c r="G36" s="49"/>
    </row>
    <row r="37" spans="1:7" ht="14.25" customHeight="1" x14ac:dyDescent="0.25">
      <c r="A37" s="47"/>
      <c r="B37" s="104"/>
      <c r="C37" s="104"/>
      <c r="D37" s="104"/>
      <c r="E37" s="104"/>
      <c r="F37" s="104"/>
      <c r="G37" s="49"/>
    </row>
    <row r="38" spans="1:7" ht="14.25" customHeight="1" x14ac:dyDescent="0.25">
      <c r="A38" s="47"/>
      <c r="B38" s="104"/>
      <c r="C38" s="104"/>
      <c r="D38" s="104"/>
      <c r="E38" s="104"/>
      <c r="F38" s="104"/>
      <c r="G38" s="49"/>
    </row>
    <row r="39" spans="1:7" ht="14.25" customHeight="1" x14ac:dyDescent="0.25">
      <c r="A39" s="47" t="s">
        <v>16</v>
      </c>
      <c r="B39" s="104" t="s">
        <v>15</v>
      </c>
      <c r="C39" s="104"/>
      <c r="D39" s="104"/>
      <c r="E39" s="104"/>
      <c r="F39" s="104"/>
      <c r="G39" s="80"/>
    </row>
    <row r="40" spans="1:7" ht="14.25" customHeight="1" x14ac:dyDescent="0.25">
      <c r="A40" s="47"/>
      <c r="B40" s="104"/>
      <c r="C40" s="104"/>
      <c r="D40" s="104"/>
      <c r="E40" s="104"/>
      <c r="F40" s="104"/>
      <c r="G40" s="58"/>
    </row>
    <row r="41" spans="1:7" ht="14.25" customHeight="1" x14ac:dyDescent="0.25">
      <c r="A41" s="47" t="s">
        <v>17</v>
      </c>
      <c r="B41" s="99" t="s">
        <v>104</v>
      </c>
      <c r="C41" s="104"/>
      <c r="D41" s="104"/>
      <c r="E41" s="104"/>
      <c r="F41" s="104"/>
      <c r="G41" s="81">
        <f>ROUND(G16+G21+G24+G26+G29+G32+G34+G39,0)</f>
        <v>0</v>
      </c>
    </row>
    <row r="42" spans="1:7" ht="14.25" customHeight="1" x14ac:dyDescent="0.25">
      <c r="A42" s="47"/>
      <c r="B42" s="105"/>
      <c r="C42" s="105"/>
      <c r="D42" s="105"/>
      <c r="E42" s="105"/>
      <c r="F42" s="105"/>
      <c r="G42" s="74"/>
    </row>
    <row r="43" spans="1:7" ht="14.25" customHeight="1" x14ac:dyDescent="0.25">
      <c r="A43" s="47" t="s">
        <v>19</v>
      </c>
      <c r="B43" s="99" t="s">
        <v>105</v>
      </c>
      <c r="C43" s="104"/>
      <c r="D43" s="104"/>
      <c r="E43" s="104"/>
      <c r="F43" s="104"/>
      <c r="G43" s="82">
        <f>ROUND(G41/12,0)</f>
        <v>0</v>
      </c>
    </row>
    <row r="44" spans="1:7" ht="14.25" customHeight="1" x14ac:dyDescent="0.25">
      <c r="A44" s="47"/>
      <c r="B44" s="46"/>
      <c r="C44" s="48"/>
      <c r="D44" s="48"/>
      <c r="E44" s="48"/>
      <c r="F44" s="48"/>
      <c r="G44" s="50"/>
    </row>
    <row r="45" spans="1:7" ht="14.25" customHeight="1" x14ac:dyDescent="0.25">
      <c r="A45" s="103" t="s">
        <v>68</v>
      </c>
      <c r="B45" s="103"/>
      <c r="C45" s="103"/>
      <c r="D45" s="103"/>
      <c r="E45" s="103"/>
      <c r="F45" s="103"/>
      <c r="G45" s="103"/>
    </row>
    <row r="46" spans="1:7" ht="14.25" customHeight="1" x14ac:dyDescent="0.25">
      <c r="A46" s="99" t="s">
        <v>18</v>
      </c>
      <c r="B46" s="99"/>
      <c r="C46" s="99"/>
      <c r="D46" s="99"/>
      <c r="E46" s="99"/>
      <c r="F46" s="99"/>
      <c r="G46" s="99"/>
    </row>
    <row r="47" spans="1:7" ht="14.25" customHeight="1" x14ac:dyDescent="0.25">
      <c r="A47" s="99"/>
      <c r="B47" s="99"/>
      <c r="C47" s="99"/>
      <c r="D47" s="99"/>
      <c r="E47" s="99"/>
      <c r="F47" s="99"/>
      <c r="G47" s="99"/>
    </row>
    <row r="48" spans="1:7" ht="14.25" customHeight="1" x14ac:dyDescent="0.25">
      <c r="A48" s="46"/>
      <c r="B48" s="46"/>
      <c r="C48" s="46"/>
      <c r="D48" s="46"/>
      <c r="E48" s="46"/>
      <c r="F48" s="46"/>
      <c r="G48" s="51"/>
    </row>
    <row r="49" spans="1:7" ht="14.25" customHeight="1" x14ac:dyDescent="0.25">
      <c r="A49" s="47" t="s">
        <v>21</v>
      </c>
      <c r="B49" s="104" t="s">
        <v>20</v>
      </c>
      <c r="C49" s="104"/>
      <c r="D49" s="104"/>
      <c r="E49" s="52"/>
      <c r="F49" s="48"/>
      <c r="G49" s="81">
        <f>E49*480</f>
        <v>0</v>
      </c>
    </row>
    <row r="50" spans="1:7" ht="14.25" customHeight="1" x14ac:dyDescent="0.25">
      <c r="A50" s="47"/>
      <c r="B50" s="104" t="s">
        <v>106</v>
      </c>
      <c r="C50" s="104"/>
      <c r="D50" s="104"/>
      <c r="E50" s="104"/>
      <c r="F50" s="104"/>
      <c r="G50" s="50"/>
    </row>
    <row r="51" spans="1:7" ht="14.25" customHeight="1" x14ac:dyDescent="0.25">
      <c r="A51" s="47"/>
      <c r="B51" s="104"/>
      <c r="C51" s="104"/>
      <c r="D51" s="104"/>
      <c r="E51" s="104"/>
      <c r="F51" s="104"/>
      <c r="G51" s="50"/>
    </row>
    <row r="52" spans="1:7" ht="14.25" customHeight="1" x14ac:dyDescent="0.25">
      <c r="A52" s="47"/>
      <c r="B52" s="104"/>
      <c r="C52" s="104"/>
      <c r="D52" s="104"/>
      <c r="E52" s="104"/>
      <c r="F52" s="104"/>
      <c r="G52" s="45"/>
    </row>
    <row r="53" spans="1:7" ht="14.25" customHeight="1" x14ac:dyDescent="0.25">
      <c r="A53" s="47" t="s">
        <v>22</v>
      </c>
      <c r="B53" s="104" t="s">
        <v>59</v>
      </c>
      <c r="C53" s="106"/>
      <c r="D53" s="106"/>
      <c r="E53" s="106"/>
      <c r="F53" s="106"/>
      <c r="G53" s="80"/>
    </row>
    <row r="54" spans="1:7" ht="14.25" customHeight="1" x14ac:dyDescent="0.25">
      <c r="A54" s="47"/>
      <c r="B54" s="105" t="s">
        <v>107</v>
      </c>
      <c r="C54" s="105"/>
      <c r="D54" s="105"/>
      <c r="E54" s="105"/>
      <c r="F54" s="105"/>
      <c r="G54" s="50"/>
    </row>
    <row r="55" spans="1:7" ht="14.25" customHeight="1" x14ac:dyDescent="0.25">
      <c r="A55" s="47"/>
      <c r="B55" s="105"/>
      <c r="C55" s="105"/>
      <c r="D55" s="105"/>
      <c r="E55" s="105"/>
      <c r="F55" s="105"/>
      <c r="G55" s="50"/>
    </row>
    <row r="56" spans="1:7" ht="14.25" customHeight="1" x14ac:dyDescent="0.25">
      <c r="A56" s="47"/>
      <c r="B56" s="105"/>
      <c r="C56" s="105"/>
      <c r="D56" s="105"/>
      <c r="E56" s="105"/>
      <c r="F56" s="105"/>
      <c r="G56" s="45"/>
    </row>
    <row r="57" spans="1:7" ht="14.25" customHeight="1" x14ac:dyDescent="0.25">
      <c r="A57" s="47" t="s">
        <v>23</v>
      </c>
      <c r="B57" s="104" t="s">
        <v>54</v>
      </c>
      <c r="C57" s="104"/>
      <c r="D57" s="104"/>
      <c r="E57" s="104"/>
      <c r="F57" s="104"/>
      <c r="G57" s="80"/>
    </row>
    <row r="58" spans="1:7" ht="14.25" customHeight="1" x14ac:dyDescent="0.25">
      <c r="A58" s="47"/>
      <c r="B58" s="105" t="s">
        <v>108</v>
      </c>
      <c r="C58" s="105"/>
      <c r="D58" s="105"/>
      <c r="E58" s="105"/>
      <c r="F58" s="105"/>
      <c r="G58" s="50"/>
    </row>
    <row r="59" spans="1:7" ht="14.25" customHeight="1" x14ac:dyDescent="0.25">
      <c r="A59" s="47"/>
      <c r="B59" s="105"/>
      <c r="C59" s="105"/>
      <c r="D59" s="105"/>
      <c r="E59" s="105"/>
      <c r="F59" s="105"/>
      <c r="G59" s="50"/>
    </row>
    <row r="60" spans="1:7" ht="14.25" customHeight="1" x14ac:dyDescent="0.25">
      <c r="A60" s="47"/>
      <c r="B60" s="105"/>
      <c r="C60" s="105"/>
      <c r="D60" s="105"/>
      <c r="E60" s="105"/>
      <c r="F60" s="105"/>
      <c r="G60" s="50"/>
    </row>
    <row r="61" spans="1:7" ht="14.25" customHeight="1" x14ac:dyDescent="0.25">
      <c r="A61" s="47"/>
      <c r="B61" s="105"/>
      <c r="C61" s="105"/>
      <c r="D61" s="105"/>
      <c r="E61" s="105"/>
      <c r="F61" s="105"/>
      <c r="G61" s="50"/>
    </row>
    <row r="62" spans="1:7" ht="14.25" customHeight="1" x14ac:dyDescent="0.25">
      <c r="A62" s="47"/>
      <c r="B62" s="105"/>
      <c r="C62" s="105"/>
      <c r="D62" s="105"/>
      <c r="E62" s="105"/>
      <c r="F62" s="105"/>
      <c r="G62" s="50"/>
    </row>
    <row r="63" spans="1:7" ht="15" customHeight="1" x14ac:dyDescent="0.25">
      <c r="A63" s="47"/>
      <c r="B63" s="105"/>
      <c r="C63" s="105"/>
      <c r="D63" s="105"/>
      <c r="E63" s="105"/>
      <c r="F63" s="105"/>
      <c r="G63" s="45"/>
    </row>
    <row r="64" spans="1:7" ht="14.25" customHeight="1" x14ac:dyDescent="0.25">
      <c r="A64" s="47" t="s">
        <v>25</v>
      </c>
      <c r="B64" s="104" t="s">
        <v>56</v>
      </c>
      <c r="C64" s="104"/>
      <c r="D64" s="104"/>
      <c r="E64" s="104"/>
      <c r="F64" s="104"/>
      <c r="G64" s="53"/>
    </row>
    <row r="65" spans="1:7" ht="14.25" customHeight="1" x14ac:dyDescent="0.25">
      <c r="B65" s="104"/>
      <c r="C65" s="104"/>
      <c r="D65" s="104"/>
      <c r="E65" s="104"/>
      <c r="F65" s="104"/>
      <c r="G65" s="45"/>
    </row>
    <row r="66" spans="1:7" ht="14.25" customHeight="1" x14ac:dyDescent="0.25">
      <c r="B66" s="105" t="s">
        <v>24</v>
      </c>
      <c r="C66" s="105"/>
      <c r="D66" s="105"/>
      <c r="E66" s="105"/>
      <c r="F66" s="105"/>
      <c r="G66" s="45"/>
    </row>
    <row r="67" spans="1:7" ht="14.25" customHeight="1" x14ac:dyDescent="0.25">
      <c r="B67" s="105"/>
      <c r="C67" s="105"/>
      <c r="D67" s="105"/>
      <c r="E67" s="105"/>
      <c r="F67" s="105"/>
      <c r="G67" s="45"/>
    </row>
    <row r="68" spans="1:7" ht="14.25" customHeight="1" x14ac:dyDescent="0.25">
      <c r="A68" s="47"/>
      <c r="B68" s="105"/>
      <c r="C68" s="105"/>
      <c r="D68" s="105"/>
      <c r="E68" s="105"/>
      <c r="F68" s="105"/>
      <c r="G68" s="45"/>
    </row>
    <row r="69" spans="1:7" ht="14.25" customHeight="1" x14ac:dyDescent="0.25">
      <c r="A69" s="47"/>
      <c r="B69" s="104" t="s">
        <v>58</v>
      </c>
      <c r="C69" s="104"/>
      <c r="D69" s="104"/>
      <c r="E69" s="104"/>
      <c r="F69" s="104"/>
      <c r="G69" s="80"/>
    </row>
    <row r="70" spans="1:7" ht="14.25" customHeight="1" x14ac:dyDescent="0.25">
      <c r="A70" s="47"/>
      <c r="B70" s="105" t="s">
        <v>109</v>
      </c>
      <c r="C70" s="105"/>
      <c r="D70" s="105"/>
      <c r="E70" s="105"/>
      <c r="F70" s="105"/>
      <c r="G70" s="50"/>
    </row>
    <row r="71" spans="1:7" ht="14.25" customHeight="1" x14ac:dyDescent="0.25">
      <c r="A71" s="47"/>
      <c r="B71" s="105"/>
      <c r="C71" s="105"/>
      <c r="D71" s="105"/>
      <c r="E71" s="105"/>
      <c r="F71" s="105"/>
      <c r="G71" s="50"/>
    </row>
    <row r="72" spans="1:7" ht="14.25" customHeight="1" x14ac:dyDescent="0.25">
      <c r="A72" s="47"/>
      <c r="B72" s="105"/>
      <c r="C72" s="105"/>
      <c r="D72" s="105"/>
      <c r="E72" s="105"/>
      <c r="F72" s="105"/>
      <c r="G72" s="50"/>
    </row>
    <row r="73" spans="1:7" ht="14.25" customHeight="1" x14ac:dyDescent="0.25">
      <c r="A73" s="47"/>
      <c r="B73" s="105"/>
      <c r="C73" s="105"/>
      <c r="D73" s="105"/>
      <c r="E73" s="105"/>
      <c r="F73" s="105"/>
      <c r="G73" s="50"/>
    </row>
    <row r="74" spans="1:7" ht="14.25" customHeight="1" x14ac:dyDescent="0.25">
      <c r="A74" s="47"/>
      <c r="B74" s="105"/>
      <c r="C74" s="105"/>
      <c r="D74" s="105"/>
      <c r="E74" s="105"/>
      <c r="F74" s="105"/>
      <c r="G74" s="50"/>
    </row>
    <row r="75" spans="1:7" ht="14.25" customHeight="1" x14ac:dyDescent="0.25">
      <c r="A75" s="47"/>
      <c r="B75" s="105"/>
      <c r="C75" s="105"/>
      <c r="D75" s="105"/>
      <c r="E75" s="105"/>
      <c r="F75" s="105"/>
      <c r="G75" s="45"/>
    </row>
    <row r="76" spans="1:7" ht="14.25" customHeight="1" x14ac:dyDescent="0.25">
      <c r="A76" s="47"/>
      <c r="B76" s="104" t="s">
        <v>60</v>
      </c>
      <c r="C76" s="104"/>
      <c r="D76" s="104"/>
      <c r="E76" s="104"/>
      <c r="F76" s="104"/>
      <c r="G76" s="80"/>
    </row>
    <row r="77" spans="1:7" ht="14.25" customHeight="1" x14ac:dyDescent="0.25">
      <c r="A77" s="47"/>
      <c r="B77" s="105" t="s">
        <v>110</v>
      </c>
      <c r="C77" s="105"/>
      <c r="D77" s="105"/>
      <c r="E77" s="105"/>
      <c r="F77" s="105"/>
      <c r="G77" s="50"/>
    </row>
    <row r="78" spans="1:7" ht="14.25" customHeight="1" x14ac:dyDescent="0.25">
      <c r="A78" s="47"/>
      <c r="B78" s="105"/>
      <c r="C78" s="105"/>
      <c r="D78" s="105"/>
      <c r="E78" s="105"/>
      <c r="F78" s="105"/>
      <c r="G78" s="50"/>
    </row>
    <row r="79" spans="1:7" ht="14.25" customHeight="1" x14ac:dyDescent="0.25">
      <c r="A79" s="47"/>
      <c r="B79" s="105"/>
      <c r="C79" s="105"/>
      <c r="D79" s="105"/>
      <c r="E79" s="105"/>
      <c r="F79" s="105"/>
      <c r="G79" s="45"/>
    </row>
    <row r="80" spans="1:7" ht="14.25" customHeight="1" x14ac:dyDescent="0.25">
      <c r="A80" s="47" t="s">
        <v>26</v>
      </c>
      <c r="B80" s="47" t="s">
        <v>57</v>
      </c>
      <c r="C80" s="54"/>
      <c r="D80" s="54"/>
      <c r="E80" s="54"/>
      <c r="F80" s="54"/>
      <c r="G80" s="81">
        <f>ROUND(G69+G76,0)</f>
        <v>0</v>
      </c>
    </row>
    <row r="81" spans="1:7" ht="14.25" customHeight="1" x14ac:dyDescent="0.25">
      <c r="A81" s="47"/>
      <c r="B81" s="55"/>
      <c r="C81" s="54"/>
      <c r="D81" s="54"/>
      <c r="E81" s="54"/>
      <c r="F81" s="54"/>
      <c r="G81" s="45"/>
    </row>
    <row r="82" spans="1:7" ht="14.25" customHeight="1" x14ac:dyDescent="0.25">
      <c r="A82" s="47" t="s">
        <v>27</v>
      </c>
      <c r="B82" s="47" t="s">
        <v>55</v>
      </c>
      <c r="C82" s="54"/>
      <c r="D82" s="54"/>
      <c r="E82" s="54"/>
      <c r="F82" s="54"/>
      <c r="G82" s="81">
        <f>ROUND(G41*0.03,0)</f>
        <v>0</v>
      </c>
    </row>
    <row r="83" spans="1:7" ht="14.25" customHeight="1" x14ac:dyDescent="0.25">
      <c r="A83" s="47"/>
      <c r="B83" s="55"/>
      <c r="C83" s="54"/>
      <c r="D83" s="54"/>
      <c r="E83" s="54"/>
      <c r="F83" s="54"/>
      <c r="G83" s="45"/>
    </row>
    <row r="84" spans="1:7" ht="14.25" customHeight="1" x14ac:dyDescent="0.25">
      <c r="A84" s="47" t="s">
        <v>29</v>
      </c>
      <c r="B84" s="47" t="s">
        <v>28</v>
      </c>
      <c r="C84" s="54"/>
      <c r="D84" s="54"/>
      <c r="E84" s="54"/>
      <c r="F84" s="54"/>
      <c r="G84" s="81">
        <f>IF(G80&gt;G82,G80-G82,0)</f>
        <v>0</v>
      </c>
    </row>
    <row r="85" spans="1:7" ht="14.25" customHeight="1" x14ac:dyDescent="0.25">
      <c r="A85" s="47"/>
      <c r="B85" s="105" t="s">
        <v>98</v>
      </c>
      <c r="C85" s="104"/>
      <c r="D85" s="104"/>
      <c r="E85" s="104"/>
      <c r="F85" s="104"/>
      <c r="G85" s="50"/>
    </row>
    <row r="86" spans="1:7" ht="14.25" customHeight="1" x14ac:dyDescent="0.25">
      <c r="A86" s="47"/>
      <c r="B86" s="105"/>
      <c r="C86" s="104"/>
      <c r="D86" s="104"/>
      <c r="E86" s="104"/>
      <c r="F86" s="104"/>
      <c r="G86" s="50"/>
    </row>
    <row r="87" spans="1:7" ht="14.5" x14ac:dyDescent="0.25">
      <c r="A87" s="47"/>
      <c r="B87" s="104"/>
      <c r="C87" s="104"/>
      <c r="D87" s="104"/>
      <c r="E87" s="104"/>
      <c r="F87" s="104"/>
      <c r="G87" s="50"/>
    </row>
    <row r="88" spans="1:7" ht="14.5" x14ac:dyDescent="0.25">
      <c r="A88" s="47"/>
      <c r="B88" s="104"/>
      <c r="C88" s="104"/>
      <c r="D88" s="104"/>
      <c r="E88" s="104"/>
      <c r="F88" s="104"/>
      <c r="G88" s="45"/>
    </row>
    <row r="89" spans="1:7" ht="14.25" customHeight="1" x14ac:dyDescent="0.25">
      <c r="A89" s="47"/>
      <c r="B89" s="56"/>
      <c r="C89" s="54"/>
      <c r="D89" s="54"/>
      <c r="E89" s="54"/>
      <c r="F89" s="54"/>
      <c r="G89" s="50"/>
    </row>
    <row r="90" spans="1:7" ht="14.25" customHeight="1" x14ac:dyDescent="0.25">
      <c r="A90" s="103" t="s">
        <v>69</v>
      </c>
      <c r="B90" s="103"/>
      <c r="C90" s="103"/>
      <c r="D90" s="103"/>
      <c r="E90" s="103"/>
      <c r="F90" s="103"/>
      <c r="G90" s="103"/>
    </row>
    <row r="91" spans="1:7" ht="14.25" customHeight="1" x14ac:dyDescent="0.25">
      <c r="G91" s="45"/>
    </row>
    <row r="92" spans="1:7" ht="14.25" customHeight="1" x14ac:dyDescent="0.25">
      <c r="A92" s="47" t="s">
        <v>39</v>
      </c>
      <c r="B92" s="47" t="s">
        <v>49</v>
      </c>
      <c r="C92" s="57"/>
      <c r="D92" s="57"/>
      <c r="E92" s="57"/>
      <c r="F92" s="57"/>
      <c r="G92" s="82">
        <f>G41</f>
        <v>0</v>
      </c>
    </row>
    <row r="93" spans="1:7" ht="14.25" customHeight="1" x14ac:dyDescent="0.25">
      <c r="A93" s="47"/>
      <c r="B93" s="47"/>
      <c r="C93" s="57"/>
      <c r="D93" s="57"/>
      <c r="E93" s="57"/>
      <c r="F93" s="57"/>
      <c r="G93" s="58"/>
    </row>
    <row r="94" spans="1:7" ht="14.25" customHeight="1" x14ac:dyDescent="0.25">
      <c r="A94" s="47" t="s">
        <v>30</v>
      </c>
      <c r="B94" s="47" t="s">
        <v>53</v>
      </c>
      <c r="C94" s="54"/>
      <c r="D94" s="54"/>
      <c r="E94" s="54"/>
      <c r="F94" s="54"/>
      <c r="G94" s="76">
        <f>SUM(G49,G53,G57,G84)</f>
        <v>0</v>
      </c>
    </row>
    <row r="95" spans="1:7" ht="14.25" customHeight="1" x14ac:dyDescent="0.25">
      <c r="A95" s="47"/>
      <c r="B95" s="47"/>
      <c r="C95" s="57"/>
      <c r="D95" s="57"/>
      <c r="E95" s="57"/>
      <c r="F95" s="57"/>
      <c r="G95" s="58"/>
    </row>
    <row r="96" spans="1:7" ht="14.25" customHeight="1" x14ac:dyDescent="0.25">
      <c r="A96" s="47" t="s">
        <v>31</v>
      </c>
      <c r="B96" s="99" t="s">
        <v>52</v>
      </c>
      <c r="C96" s="99"/>
      <c r="D96" s="99"/>
      <c r="E96" s="99"/>
      <c r="F96" s="99"/>
      <c r="G96" s="81">
        <f>IF(G92-G94&lt;0,0,G92-G94)</f>
        <v>0</v>
      </c>
    </row>
    <row r="97" spans="1:7" ht="14.25" customHeight="1" x14ac:dyDescent="0.25">
      <c r="B97" s="104" t="s">
        <v>50</v>
      </c>
      <c r="C97" s="104"/>
      <c r="D97" s="104"/>
      <c r="E97" s="104"/>
      <c r="F97" s="104"/>
      <c r="G97" s="45"/>
    </row>
    <row r="98" spans="1:7" ht="14.25" customHeight="1" x14ac:dyDescent="0.25">
      <c r="B98" s="48"/>
      <c r="C98" s="48"/>
      <c r="D98" s="48"/>
      <c r="E98" s="48"/>
      <c r="F98" s="48"/>
      <c r="G98" s="45"/>
    </row>
    <row r="99" spans="1:7" ht="14.25" customHeight="1" x14ac:dyDescent="0.25">
      <c r="A99" s="47" t="s">
        <v>32</v>
      </c>
      <c r="B99" s="104" t="s">
        <v>51</v>
      </c>
      <c r="C99" s="104"/>
      <c r="D99" s="104"/>
      <c r="E99" s="104"/>
      <c r="F99" s="104"/>
      <c r="G99" s="81">
        <f>ROUND(G96/12,0)</f>
        <v>0</v>
      </c>
    </row>
    <row r="100" spans="1:7" ht="14.25" customHeight="1" x14ac:dyDescent="0.25">
      <c r="A100" s="103" t="s">
        <v>116</v>
      </c>
      <c r="B100" s="103"/>
      <c r="C100" s="103"/>
      <c r="D100" s="103"/>
      <c r="E100" s="103"/>
      <c r="F100" s="103"/>
      <c r="G100" s="103"/>
    </row>
    <row r="101" spans="1:7" ht="14.25" customHeight="1" x14ac:dyDescent="0.25">
      <c r="A101" s="70"/>
      <c r="B101" s="70"/>
      <c r="C101" s="70"/>
      <c r="D101" s="70"/>
      <c r="E101" s="70"/>
      <c r="F101" s="70"/>
      <c r="G101" s="70"/>
    </row>
    <row r="102" spans="1:7" ht="14.25" customHeight="1" x14ac:dyDescent="0.25">
      <c r="A102" s="70" t="s">
        <v>33</v>
      </c>
      <c r="B102" s="95" t="s">
        <v>118</v>
      </c>
      <c r="C102" s="95"/>
      <c r="D102" s="95"/>
      <c r="E102" s="95"/>
      <c r="F102" s="95"/>
      <c r="G102" s="75"/>
    </row>
    <row r="103" spans="1:7" ht="14.25" customHeight="1" x14ac:dyDescent="0.25">
      <c r="A103" s="70"/>
      <c r="B103" s="71"/>
      <c r="C103" s="71"/>
      <c r="D103" s="71"/>
      <c r="E103" s="71"/>
      <c r="F103" s="71"/>
      <c r="G103" s="71"/>
    </row>
    <row r="104" spans="1:7" ht="14.25" customHeight="1" x14ac:dyDescent="0.25">
      <c r="A104" s="70" t="s">
        <v>34</v>
      </c>
      <c r="B104" s="95" t="s">
        <v>117</v>
      </c>
      <c r="C104" s="95"/>
      <c r="D104" s="95"/>
      <c r="E104" s="95"/>
      <c r="F104" s="95"/>
      <c r="G104" s="75"/>
    </row>
    <row r="105" spans="1:7" ht="14.25" customHeight="1" x14ac:dyDescent="0.25">
      <c r="A105" s="70"/>
      <c r="B105" s="71"/>
      <c r="C105" s="71"/>
      <c r="D105" s="71"/>
      <c r="E105" s="71"/>
      <c r="F105" s="71"/>
      <c r="G105" s="71"/>
    </row>
    <row r="106" spans="1:7" ht="14.25" customHeight="1" x14ac:dyDescent="0.25">
      <c r="A106" s="70" t="s">
        <v>35</v>
      </c>
      <c r="B106" s="95" t="s">
        <v>119</v>
      </c>
      <c r="C106" s="95"/>
      <c r="D106" s="95"/>
      <c r="E106" s="95"/>
      <c r="F106" s="95"/>
      <c r="G106" s="77"/>
    </row>
    <row r="107" spans="1:7" ht="14.25" customHeight="1" x14ac:dyDescent="0.25">
      <c r="A107" s="70"/>
      <c r="B107" s="71"/>
      <c r="C107" s="71"/>
      <c r="D107" s="71"/>
      <c r="E107" s="71"/>
      <c r="F107" s="71"/>
      <c r="G107" s="71"/>
    </row>
    <row r="108" spans="1:7" ht="14.25" customHeight="1" x14ac:dyDescent="0.25">
      <c r="A108" s="70" t="s">
        <v>41</v>
      </c>
      <c r="B108" s="95" t="s">
        <v>125</v>
      </c>
      <c r="C108" s="95"/>
      <c r="D108" s="95"/>
      <c r="E108" s="95"/>
      <c r="F108" s="95"/>
      <c r="G108" s="83" t="str">
        <f>IF(AND(G41=0,G106=0),"",IF(G41&lt;=G106,"YES","NO"))</f>
        <v/>
      </c>
    </row>
    <row r="109" spans="1:7" ht="14.25" customHeight="1" x14ac:dyDescent="0.25">
      <c r="A109" s="70"/>
      <c r="B109" s="96" t="s">
        <v>120</v>
      </c>
      <c r="C109" s="96"/>
      <c r="D109" s="96"/>
      <c r="E109" s="96"/>
      <c r="F109" s="96"/>
      <c r="G109" s="70"/>
    </row>
    <row r="110" spans="1:7" ht="14.25" customHeight="1" x14ac:dyDescent="0.25">
      <c r="A110" s="70"/>
      <c r="B110" s="96" t="s">
        <v>126</v>
      </c>
      <c r="C110" s="96"/>
      <c r="D110" s="96"/>
      <c r="E110" s="96"/>
      <c r="F110" s="96"/>
      <c r="G110" s="70"/>
    </row>
    <row r="111" spans="1:7" ht="14.25" customHeight="1" x14ac:dyDescent="0.25">
      <c r="A111" s="70"/>
      <c r="B111" s="56"/>
      <c r="C111" s="56"/>
      <c r="D111" s="56"/>
      <c r="E111" s="56"/>
      <c r="F111" s="56"/>
      <c r="G111" s="70"/>
    </row>
    <row r="112" spans="1:7" ht="14.25" customHeight="1" x14ac:dyDescent="0.25">
      <c r="A112" s="70"/>
      <c r="B112" s="96" t="s">
        <v>123</v>
      </c>
      <c r="C112" s="96"/>
      <c r="D112" s="96"/>
      <c r="E112" s="96"/>
      <c r="F112" s="96"/>
      <c r="G112" s="70"/>
    </row>
    <row r="113" spans="1:7" ht="14.25" customHeight="1" x14ac:dyDescent="0.25">
      <c r="A113" s="70"/>
      <c r="B113" s="96" t="s">
        <v>122</v>
      </c>
      <c r="C113" s="96"/>
      <c r="D113" s="96"/>
      <c r="E113" s="96"/>
      <c r="F113" s="96"/>
      <c r="G113" s="70"/>
    </row>
    <row r="114" spans="1:7" ht="14.25" customHeight="1" x14ac:dyDescent="0.25">
      <c r="A114" s="103" t="s">
        <v>70</v>
      </c>
      <c r="B114" s="103"/>
      <c r="C114" s="103"/>
      <c r="D114" s="103"/>
      <c r="E114" s="103"/>
      <c r="F114" s="103"/>
      <c r="G114" s="103"/>
    </row>
    <row r="115" spans="1:7" ht="14.25" customHeight="1" x14ac:dyDescent="0.25">
      <c r="G115" s="45"/>
    </row>
    <row r="116" spans="1:7" ht="14.25" customHeight="1" x14ac:dyDescent="0.25">
      <c r="A116" s="42" t="s">
        <v>33</v>
      </c>
      <c r="B116" s="42" t="s">
        <v>36</v>
      </c>
      <c r="G116" s="45"/>
    </row>
    <row r="117" spans="1:7" ht="14.25" customHeight="1" x14ac:dyDescent="0.25">
      <c r="B117" s="47" t="s">
        <v>62</v>
      </c>
      <c r="G117" s="81">
        <f>ROUND(G99*0.3,0)</f>
        <v>0</v>
      </c>
    </row>
    <row r="118" spans="1:7" ht="14.25" customHeight="1" x14ac:dyDescent="0.25">
      <c r="G118" s="45"/>
    </row>
    <row r="119" spans="1:7" ht="14.25" customHeight="1" x14ac:dyDescent="0.25">
      <c r="B119" s="47" t="s">
        <v>61</v>
      </c>
      <c r="G119" s="81">
        <f>ROUND(G43*0.1,0)</f>
        <v>0</v>
      </c>
    </row>
    <row r="120" spans="1:7" ht="14.25" customHeight="1" x14ac:dyDescent="0.25">
      <c r="G120" s="45"/>
    </row>
    <row r="121" spans="1:7" ht="14.25" customHeight="1" x14ac:dyDescent="0.25">
      <c r="A121" s="47" t="s">
        <v>34</v>
      </c>
      <c r="B121" s="47" t="s">
        <v>63</v>
      </c>
      <c r="D121" s="57"/>
      <c r="E121" s="57"/>
      <c r="F121" s="57"/>
      <c r="G121" s="81">
        <f>MAX(G117, G119)</f>
        <v>0</v>
      </c>
    </row>
    <row r="122" spans="1:7" ht="14.25" customHeight="1" x14ac:dyDescent="0.25">
      <c r="G122" s="45"/>
    </row>
    <row r="123" spans="1:7" ht="14.25" customHeight="1" x14ac:dyDescent="0.25">
      <c r="A123" s="47" t="s">
        <v>35</v>
      </c>
      <c r="B123" s="99" t="s">
        <v>111</v>
      </c>
      <c r="C123" s="99"/>
      <c r="D123" s="99"/>
      <c r="E123" s="99"/>
      <c r="F123" s="99"/>
      <c r="G123" s="77"/>
    </row>
    <row r="124" spans="1:7" ht="14.25" customHeight="1" x14ac:dyDescent="0.25">
      <c r="A124" s="47"/>
      <c r="B124" s="105" t="s">
        <v>112</v>
      </c>
      <c r="C124" s="105"/>
      <c r="D124" s="105"/>
      <c r="E124" s="105"/>
      <c r="F124" s="105"/>
      <c r="G124" s="59"/>
    </row>
    <row r="125" spans="1:7" ht="14.25" customHeight="1" x14ac:dyDescent="0.25">
      <c r="A125" s="47"/>
      <c r="B125" s="105"/>
      <c r="C125" s="105"/>
      <c r="D125" s="105"/>
      <c r="E125" s="105"/>
      <c r="F125" s="105"/>
      <c r="G125" s="59"/>
    </row>
    <row r="126" spans="1:7" ht="14.25" customHeight="1" x14ac:dyDescent="0.25">
      <c r="A126" s="47"/>
      <c r="B126" s="105"/>
      <c r="C126" s="105"/>
      <c r="D126" s="105"/>
      <c r="E126" s="105"/>
      <c r="F126" s="105"/>
      <c r="G126" s="59"/>
    </row>
    <row r="127" spans="1:7" ht="15" customHeight="1" x14ac:dyDescent="0.25">
      <c r="A127" s="47" t="s">
        <v>41</v>
      </c>
      <c r="B127" s="104" t="s">
        <v>64</v>
      </c>
      <c r="C127" s="104"/>
      <c r="D127" s="104"/>
      <c r="E127" s="104"/>
      <c r="F127" s="104"/>
      <c r="G127" s="84">
        <f>IF(G121&gt;G123,G121-G123,0)</f>
        <v>0</v>
      </c>
    </row>
    <row r="128" spans="1:7" ht="15" customHeight="1" x14ac:dyDescent="0.25">
      <c r="A128" s="47"/>
      <c r="B128" s="104" t="s">
        <v>65</v>
      </c>
      <c r="C128" s="104"/>
      <c r="D128" s="104"/>
      <c r="E128" s="104"/>
      <c r="F128" s="104"/>
      <c r="G128" s="45"/>
    </row>
    <row r="129" spans="1:7" ht="14.25" customHeight="1" x14ac:dyDescent="0.25">
      <c r="A129" s="42" t="s">
        <v>48</v>
      </c>
      <c r="B129" s="60" t="s">
        <v>113</v>
      </c>
      <c r="G129" s="80"/>
    </row>
    <row r="130" spans="1:7" ht="14.25" customHeight="1" thickBot="1" x14ac:dyDescent="0.3">
      <c r="G130" s="45"/>
    </row>
    <row r="131" spans="1:7" ht="14.25" customHeight="1" x14ac:dyDescent="0.25">
      <c r="A131" s="47" t="s">
        <v>37</v>
      </c>
      <c r="B131" s="101" t="s">
        <v>121</v>
      </c>
      <c r="C131" s="102"/>
      <c r="D131" s="102"/>
      <c r="E131" s="102"/>
      <c r="F131" s="102"/>
      <c r="G131" s="85">
        <f>IF(G129=0,0,MAX(MIN(G127,G129)))</f>
        <v>0</v>
      </c>
    </row>
    <row r="132" spans="1:7" ht="14.25" customHeight="1" thickBot="1" x14ac:dyDescent="0.3">
      <c r="A132" s="47"/>
      <c r="B132" s="97" t="s">
        <v>46</v>
      </c>
      <c r="C132" s="98"/>
      <c r="D132" s="98"/>
      <c r="E132" s="98"/>
      <c r="F132" s="98"/>
      <c r="G132" s="61"/>
    </row>
    <row r="133" spans="1:7" ht="14.25" customHeight="1" x14ac:dyDescent="0.25">
      <c r="A133" s="47"/>
      <c r="B133" s="62"/>
      <c r="C133" s="62"/>
      <c r="D133" s="62"/>
      <c r="E133" s="62"/>
      <c r="F133" s="62"/>
      <c r="G133" s="59"/>
    </row>
    <row r="134" spans="1:7" ht="14.25" customHeight="1" x14ac:dyDescent="0.25">
      <c r="A134" s="103" t="s">
        <v>71</v>
      </c>
      <c r="B134" s="103"/>
      <c r="C134" s="103"/>
      <c r="D134" s="103"/>
      <c r="E134" s="103"/>
      <c r="F134" s="103"/>
      <c r="G134" s="103"/>
    </row>
    <row r="135" spans="1:7" ht="14.25" customHeight="1" thickBot="1" x14ac:dyDescent="0.3">
      <c r="A135" s="47"/>
      <c r="B135" s="63"/>
      <c r="C135" s="63"/>
      <c r="D135" s="63"/>
      <c r="E135" s="63"/>
      <c r="F135" s="63"/>
      <c r="G135" s="64"/>
    </row>
    <row r="136" spans="1:7" ht="14.25" customHeight="1" x14ac:dyDescent="0.25">
      <c r="A136" s="47" t="s">
        <v>42</v>
      </c>
      <c r="B136" s="101" t="s">
        <v>114</v>
      </c>
      <c r="C136" s="102"/>
      <c r="D136" s="102"/>
      <c r="E136" s="102"/>
      <c r="F136" s="102"/>
      <c r="G136" s="85">
        <f>G129-G131</f>
        <v>0</v>
      </c>
    </row>
    <row r="137" spans="1:7" ht="14.25" customHeight="1" thickBot="1" x14ac:dyDescent="0.3">
      <c r="A137" s="47"/>
      <c r="B137" s="97" t="s">
        <v>45</v>
      </c>
      <c r="C137" s="98"/>
      <c r="D137" s="98"/>
      <c r="E137" s="98"/>
      <c r="F137" s="98"/>
      <c r="G137" s="65"/>
    </row>
    <row r="138" spans="1:7" ht="14.25" customHeight="1" thickBot="1" x14ac:dyDescent="0.3">
      <c r="A138" s="47"/>
      <c r="B138" s="54"/>
      <c r="C138" s="54"/>
      <c r="D138" s="54"/>
      <c r="E138" s="54"/>
      <c r="F138" s="54"/>
      <c r="G138" s="66"/>
    </row>
    <row r="139" spans="1:7" ht="14.25" customHeight="1" x14ac:dyDescent="0.25">
      <c r="A139" s="47" t="s">
        <v>43</v>
      </c>
      <c r="B139" s="101" t="s">
        <v>115</v>
      </c>
      <c r="C139" s="102"/>
      <c r="D139" s="102"/>
      <c r="E139" s="102"/>
      <c r="F139" s="102"/>
      <c r="G139" s="85">
        <f>IF(G121&lt;G123,G123-G121,0)</f>
        <v>0</v>
      </c>
    </row>
    <row r="140" spans="1:7" ht="14.25" customHeight="1" thickBot="1" x14ac:dyDescent="0.3">
      <c r="A140" s="47"/>
      <c r="B140" s="97" t="s">
        <v>47</v>
      </c>
      <c r="C140" s="98"/>
      <c r="D140" s="98"/>
      <c r="E140" s="98"/>
      <c r="F140" s="98"/>
      <c r="G140" s="67"/>
    </row>
    <row r="141" spans="1:7" ht="14.25" customHeight="1" x14ac:dyDescent="0.25">
      <c r="A141" s="47"/>
      <c r="B141" s="63"/>
      <c r="C141" s="63"/>
      <c r="D141" s="63"/>
      <c r="E141" s="63"/>
      <c r="F141" s="63"/>
      <c r="G141" s="64"/>
    </row>
    <row r="142" spans="1:7" ht="14.25" customHeight="1" x14ac:dyDescent="0.25">
      <c r="A142" s="47"/>
      <c r="B142" s="63"/>
      <c r="C142" s="63"/>
      <c r="D142" s="63"/>
      <c r="E142" s="63"/>
      <c r="F142" s="63"/>
      <c r="G142" s="64"/>
    </row>
    <row r="143" spans="1:7" ht="14.25" customHeight="1" x14ac:dyDescent="0.25">
      <c r="A143" s="47"/>
      <c r="B143" s="63"/>
      <c r="C143" s="63"/>
      <c r="D143" s="63"/>
      <c r="E143" s="63"/>
      <c r="F143" s="63"/>
      <c r="G143" s="64"/>
    </row>
    <row r="144" spans="1:7" ht="14.25" customHeight="1" x14ac:dyDescent="0.25">
      <c r="A144" s="100" t="s">
        <v>102</v>
      </c>
      <c r="B144" s="100"/>
      <c r="C144" s="100"/>
      <c r="D144" s="100"/>
      <c r="G144" s="68" t="s">
        <v>38</v>
      </c>
    </row>
    <row r="145" spans="7:7" ht="14.25" customHeight="1" x14ac:dyDescent="0.25">
      <c r="G145" s="45"/>
    </row>
    <row r="146" spans="7:7" ht="14.25" customHeight="1" x14ac:dyDescent="0.25">
      <c r="G146" s="45"/>
    </row>
  </sheetData>
  <dataConsolidate/>
  <mergeCells count="61">
    <mergeCell ref="B139:F139"/>
    <mergeCell ref="B77:F79"/>
    <mergeCell ref="B85:F88"/>
    <mergeCell ref="B69:F69"/>
    <mergeCell ref="B128:F128"/>
    <mergeCell ref="B97:F97"/>
    <mergeCell ref="B131:F131"/>
    <mergeCell ref="B137:F137"/>
    <mergeCell ref="B124:F126"/>
    <mergeCell ref="B127:F127"/>
    <mergeCell ref="B76:F76"/>
    <mergeCell ref="B70:F75"/>
    <mergeCell ref="A100:G100"/>
    <mergeCell ref="B102:F102"/>
    <mergeCell ref="B104:F104"/>
    <mergeCell ref="B106:F106"/>
    <mergeCell ref="B66:F68"/>
    <mergeCell ref="B57:F57"/>
    <mergeCell ref="A3:G3"/>
    <mergeCell ref="B29:F31"/>
    <mergeCell ref="B39:F40"/>
    <mergeCell ref="A46:G47"/>
    <mergeCell ref="B50:F52"/>
    <mergeCell ref="B43:F43"/>
    <mergeCell ref="A45:G45"/>
    <mergeCell ref="B54:F56"/>
    <mergeCell ref="B64:F65"/>
    <mergeCell ref="A7:B7"/>
    <mergeCell ref="C7:D7"/>
    <mergeCell ref="E7:F7"/>
    <mergeCell ref="B41:F41"/>
    <mergeCell ref="A8:B8"/>
    <mergeCell ref="C8:D8"/>
    <mergeCell ref="E8:F8"/>
    <mergeCell ref="B34:F38"/>
    <mergeCell ref="A10:G10"/>
    <mergeCell ref="B16:F20"/>
    <mergeCell ref="B21:F23"/>
    <mergeCell ref="B24:F25"/>
    <mergeCell ref="B26:F28"/>
    <mergeCell ref="B140:F140"/>
    <mergeCell ref="A11:G14"/>
    <mergeCell ref="A144:D144"/>
    <mergeCell ref="B132:F132"/>
    <mergeCell ref="B136:F136"/>
    <mergeCell ref="A90:G90"/>
    <mergeCell ref="B96:F96"/>
    <mergeCell ref="A134:G134"/>
    <mergeCell ref="B99:F99"/>
    <mergeCell ref="A114:G114"/>
    <mergeCell ref="B32:F32"/>
    <mergeCell ref="B123:F123"/>
    <mergeCell ref="B58:F63"/>
    <mergeCell ref="B42:F42"/>
    <mergeCell ref="B49:D49"/>
    <mergeCell ref="B53:F53"/>
    <mergeCell ref="B108:F108"/>
    <mergeCell ref="B109:F109"/>
    <mergeCell ref="B110:F110"/>
    <mergeCell ref="B112:F112"/>
    <mergeCell ref="B113:F113"/>
  </mergeCells>
  <phoneticPr fontId="0" type="noConversion"/>
  <conditionalFormatting sqref="C7:D8 G7:G8">
    <cfRule type="cellIs" dxfId="0" priority="3" stopIfTrue="1" operator="equal">
      <formula>0</formula>
    </cfRule>
  </conditionalFormatting>
  <pageMargins left="0.5" right="0.5" top="0.5" bottom="0.75" header="0.5" footer="0.5"/>
  <pageSetup fitToHeight="6" orientation="portrait" r:id="rId1"/>
  <headerFooter alignWithMargins="0"/>
  <rowBreaks count="2" manualBreakCount="2">
    <brk id="43" max="6" man="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Unit Eligibility</vt:lpstr>
      <vt:lpstr>Income from Assets Calculation</vt:lpstr>
      <vt:lpstr>RAP Rent Calculation</vt:lpstr>
      <vt:lpstr>'Income from Assets Calculation'!Print_Area</vt:lpstr>
      <vt:lpstr>'RAP Rent Calculation'!Print_Area</vt:lpstr>
      <vt:lpstr>'Unit Eligibility'!Print_Area</vt:lpstr>
    </vt:vector>
  </TitlesOfParts>
  <Company>Aids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Sanchez-Howell</dc:creator>
  <cp:lastModifiedBy>Lucas Wylie</cp:lastModifiedBy>
  <cp:lastPrinted>2018-08-08T20:18:14Z</cp:lastPrinted>
  <dcterms:created xsi:type="dcterms:W3CDTF">2006-08-07T21:01:37Z</dcterms:created>
  <dcterms:modified xsi:type="dcterms:W3CDTF">2022-08-16T21:48:25Z</dcterms:modified>
</cp:coreProperties>
</file>