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9720" windowHeight="6480" activeTab="5"/>
  </bookViews>
  <sheets>
    <sheet name="Sch A Development Cost Budget" sheetId="11" r:id="rId1"/>
    <sheet name="Sch B Unit Mix" sheetId="2" r:id="rId2"/>
    <sheet name="Sch C Affordability" sheetId="3" r:id="rId3"/>
    <sheet name="Sch D Sources_Uses" sheetId="1" r:id="rId4"/>
    <sheet name="Sch E" sheetId="12" r:id="rId5"/>
    <sheet name="Sch H" sheetId="13" r:id="rId6"/>
  </sheets>
  <externalReferences>
    <externalReference r:id="rId7"/>
  </externalReferences>
  <definedNames>
    <definedName name="_xlnm.Print_Area" localSheetId="1">'Sch B Unit Mix'!$A$1:$I$48</definedName>
    <definedName name="_xlnm.Print_Area" localSheetId="2">'Sch C Affordability'!$A$1:$I$60</definedName>
    <definedName name="_xlnm.Print_Area" localSheetId="3">'Sch D Sources_Uses'!$A$1:$F$81</definedName>
  </definedNames>
  <calcPr calcId="145621"/>
</workbook>
</file>

<file path=xl/calcChain.xml><?xml version="1.0" encoding="utf-8"?>
<calcChain xmlns="http://schemas.openxmlformats.org/spreadsheetml/2006/main">
  <c r="E3" i="12" l="1"/>
  <c r="D6" i="1" l="1"/>
  <c r="D5" i="1"/>
  <c r="F6" i="3"/>
  <c r="F5" i="3"/>
  <c r="C21" i="11"/>
  <c r="D56" i="1"/>
  <c r="G75" i="11"/>
  <c r="C73" i="11"/>
  <c r="C40" i="11"/>
  <c r="C16" i="11"/>
  <c r="G24" i="3"/>
  <c r="H21" i="3"/>
  <c r="G21" i="3"/>
  <c r="H20" i="3"/>
  <c r="G20" i="3"/>
  <c r="C72" i="11"/>
  <c r="C58" i="11"/>
  <c r="C57" i="11"/>
  <c r="C56" i="11"/>
  <c r="C55" i="11"/>
  <c r="C54" i="11"/>
  <c r="C53" i="11"/>
  <c r="C52" i="11"/>
  <c r="C39" i="11"/>
  <c r="C38" i="11"/>
  <c r="C37" i="11"/>
  <c r="C36" i="11"/>
  <c r="C35" i="11"/>
  <c r="C34" i="11"/>
  <c r="C33" i="11"/>
  <c r="C32" i="11"/>
  <c r="C31" i="11"/>
  <c r="C30" i="11"/>
  <c r="C28" i="11"/>
  <c r="C27" i="11"/>
  <c r="C26" i="11"/>
  <c r="C25" i="11"/>
  <c r="C24" i="11"/>
  <c r="C23" i="11"/>
  <c r="C20" i="11"/>
  <c r="C19" i="11"/>
  <c r="C18" i="11"/>
  <c r="C17" i="11"/>
  <c r="C14" i="11"/>
  <c r="C13" i="11"/>
  <c r="C11" i="11"/>
  <c r="D55" i="1"/>
  <c r="D57" i="1"/>
  <c r="C55" i="1"/>
  <c r="C56" i="1"/>
  <c r="C57" i="1"/>
  <c r="D54" i="1"/>
  <c r="C54" i="1"/>
  <c r="C39" i="2"/>
  <c r="C14" i="1"/>
  <c r="C69" i="1"/>
  <c r="C40" i="2"/>
  <c r="C15" i="1"/>
  <c r="C41" i="2"/>
  <c r="C16" i="1"/>
  <c r="C42" i="2"/>
  <c r="C17" i="1"/>
  <c r="C38" i="2"/>
  <c r="C13" i="1"/>
  <c r="C68" i="1"/>
  <c r="D37" i="2"/>
  <c r="D42" i="2"/>
  <c r="E37" i="2"/>
  <c r="E42" i="2"/>
  <c r="F37" i="2"/>
  <c r="F42" i="2"/>
  <c r="F43" i="2"/>
  <c r="F44" i="2"/>
  <c r="F45" i="2"/>
  <c r="H24" i="3"/>
  <c r="H25" i="3"/>
  <c r="G25" i="3"/>
  <c r="F24" i="3"/>
  <c r="F25" i="3"/>
  <c r="E25" i="3"/>
  <c r="H5" i="3"/>
  <c r="E5" i="1"/>
  <c r="H6" i="3"/>
  <c r="E6" i="1"/>
  <c r="H4" i="3"/>
  <c r="E4" i="1"/>
  <c r="C5" i="3"/>
  <c r="C5" i="1"/>
  <c r="C4" i="2"/>
  <c r="C4" i="3"/>
  <c r="C4" i="1"/>
  <c r="D42" i="3"/>
  <c r="D43" i="3"/>
  <c r="D27" i="3"/>
  <c r="D44" i="3"/>
  <c r="E42" i="3"/>
  <c r="E43" i="3"/>
  <c r="E27" i="3"/>
  <c r="E44" i="3"/>
  <c r="F41" i="3"/>
  <c r="F50" i="3"/>
  <c r="F52" i="3"/>
  <c r="F53" i="3"/>
  <c r="F55" i="3"/>
  <c r="F42" i="3"/>
  <c r="F43" i="3"/>
  <c r="F27" i="3"/>
  <c r="F44" i="3"/>
  <c r="C11" i="3"/>
  <c r="C12" i="3"/>
  <c r="C13" i="3"/>
  <c r="C10" i="3"/>
  <c r="F38" i="2"/>
  <c r="D39" i="2"/>
  <c r="E39" i="2"/>
  <c r="F39" i="2"/>
  <c r="D40" i="2"/>
  <c r="E40" i="2"/>
  <c r="F40" i="2"/>
  <c r="D41" i="2"/>
  <c r="E41" i="2"/>
  <c r="F41" i="2"/>
  <c r="F47" i="2"/>
  <c r="E69" i="11"/>
  <c r="D74" i="11"/>
  <c r="D69" i="11"/>
  <c r="D75" i="11"/>
  <c r="C12" i="11"/>
  <c r="C42" i="11"/>
  <c r="C43" i="11"/>
  <c r="C44" i="11"/>
  <c r="C45" i="11"/>
  <c r="C46" i="11"/>
  <c r="C47" i="11"/>
  <c r="C48" i="11"/>
  <c r="C49" i="11"/>
  <c r="C50" i="11"/>
  <c r="C60" i="11"/>
  <c r="C61" i="11"/>
  <c r="C62" i="11"/>
  <c r="C63" i="11"/>
  <c r="C65" i="11"/>
  <c r="C66" i="11"/>
  <c r="C67" i="11"/>
  <c r="C68" i="11"/>
  <c r="C70" i="1"/>
  <c r="C71" i="1"/>
  <c r="F26" i="3"/>
  <c r="G26" i="3"/>
  <c r="H26" i="3"/>
  <c r="H27" i="3"/>
  <c r="E28" i="3"/>
  <c r="F28" i="3"/>
  <c r="G28" i="3"/>
  <c r="H28" i="3"/>
  <c r="F29" i="3"/>
  <c r="G29" i="3"/>
  <c r="H29" i="3"/>
  <c r="F30" i="3"/>
  <c r="G30" i="3"/>
  <c r="H30" i="3"/>
  <c r="D25" i="3"/>
  <c r="D28" i="3"/>
  <c r="F21" i="3"/>
  <c r="F20" i="3"/>
  <c r="D48" i="1"/>
  <c r="E52" i="1"/>
  <c r="H44" i="3"/>
  <c r="G44" i="3"/>
  <c r="H43" i="3"/>
  <c r="G43" i="3"/>
  <c r="H42" i="3"/>
  <c r="G42" i="3"/>
  <c r="H41" i="3"/>
  <c r="G41" i="3"/>
  <c r="G50" i="3"/>
  <c r="G52" i="3"/>
  <c r="G53" i="3"/>
  <c r="G55" i="3"/>
  <c r="H22" i="3"/>
  <c r="H32" i="3"/>
  <c r="H35" i="3"/>
  <c r="H36" i="3"/>
  <c r="H37" i="3"/>
  <c r="G22" i="3"/>
  <c r="G32" i="3"/>
  <c r="G35" i="3"/>
  <c r="G36" i="3"/>
  <c r="G37" i="3"/>
  <c r="F22" i="3"/>
  <c r="F32" i="3"/>
  <c r="F35" i="3"/>
  <c r="F36" i="3"/>
  <c r="F37" i="3"/>
  <c r="E35" i="3"/>
  <c r="D35" i="3"/>
  <c r="H50" i="3"/>
  <c r="H52" i="3"/>
  <c r="H53" i="3"/>
  <c r="H55" i="3"/>
  <c r="G37" i="2"/>
  <c r="G47" i="2"/>
  <c r="H37" i="2"/>
  <c r="H38" i="2"/>
  <c r="H39" i="2"/>
  <c r="H40" i="2"/>
  <c r="H41" i="2"/>
  <c r="H42" i="2"/>
  <c r="H43" i="2"/>
  <c r="H44" i="2"/>
  <c r="H45" i="2"/>
  <c r="H46" i="2"/>
  <c r="H47" i="2"/>
  <c r="H48" i="2"/>
  <c r="G38" i="2"/>
  <c r="G39" i="2"/>
  <c r="I39" i="2"/>
  <c r="D14" i="1"/>
  <c r="G40" i="2"/>
  <c r="G41" i="2"/>
  <c r="I41" i="2"/>
  <c r="D16" i="1"/>
  <c r="G42" i="2"/>
  <c r="G43" i="2"/>
  <c r="G44" i="2"/>
  <c r="G45" i="2"/>
  <c r="F46" i="2"/>
  <c r="F48" i="2"/>
  <c r="H30" i="2"/>
  <c r="H32" i="2"/>
  <c r="G30" i="2"/>
  <c r="G32" i="2"/>
  <c r="F30" i="2"/>
  <c r="F32" i="2"/>
  <c r="C45" i="2"/>
  <c r="C20" i="1"/>
  <c r="C44" i="2"/>
  <c r="C19" i="1"/>
  <c r="C43" i="2"/>
  <c r="C18" i="1"/>
  <c r="I17" i="2"/>
  <c r="I37" i="2"/>
  <c r="G46" i="2"/>
  <c r="I40" i="2"/>
  <c r="D15" i="1"/>
  <c r="E45" i="2"/>
  <c r="D44" i="2"/>
  <c r="C69" i="11"/>
  <c r="G48" i="2"/>
  <c r="E55" i="1"/>
  <c r="E59" i="1"/>
  <c r="E63" i="1"/>
  <c r="E54" i="1"/>
  <c r="E45" i="1"/>
  <c r="E41" i="1"/>
  <c r="E35" i="1"/>
  <c r="E80" i="1"/>
  <c r="E60" i="1"/>
  <c r="E64" i="1"/>
  <c r="E44" i="1"/>
  <c r="E48" i="1"/>
  <c r="E36" i="1"/>
  <c r="E24" i="1"/>
  <c r="E57" i="1"/>
  <c r="E61" i="1"/>
  <c r="E65" i="1"/>
  <c r="E43" i="1"/>
  <c r="E47" i="1"/>
  <c r="E33" i="1"/>
  <c r="E37" i="1"/>
  <c r="E78" i="1"/>
  <c r="E56" i="1"/>
  <c r="E62" i="1"/>
  <c r="E42" i="1"/>
  <c r="E46" i="1"/>
  <c r="E34" i="1"/>
  <c r="D70" i="1"/>
  <c r="E70" i="1"/>
  <c r="E15" i="1"/>
  <c r="E16" i="1"/>
  <c r="D71" i="1"/>
  <c r="E71" i="1"/>
  <c r="D69" i="1"/>
  <c r="E69" i="1"/>
  <c r="E14" i="1"/>
  <c r="I42" i="2"/>
  <c r="D17" i="1"/>
  <c r="D45" i="2"/>
  <c r="I45" i="2"/>
  <c r="D20" i="1"/>
  <c r="E44" i="2"/>
  <c r="I44" i="2"/>
  <c r="D19" i="1"/>
  <c r="C71" i="11"/>
  <c r="E74" i="11"/>
  <c r="E75" i="11"/>
  <c r="G76" i="11"/>
  <c r="D75" i="1"/>
  <c r="E75" i="1"/>
  <c r="E20" i="1"/>
  <c r="D74" i="1"/>
  <c r="E74" i="1"/>
  <c r="E19" i="1"/>
  <c r="D72" i="1"/>
  <c r="E72" i="1"/>
  <c r="E17" i="1"/>
  <c r="D32" i="1"/>
  <c r="C74" i="11"/>
  <c r="C75" i="11"/>
  <c r="D11" i="1"/>
  <c r="E20" i="3"/>
  <c r="E31" i="2"/>
  <c r="E11" i="1"/>
  <c r="D31" i="1"/>
  <c r="D58" i="1"/>
  <c r="D38" i="1"/>
  <c r="E38" i="1"/>
  <c r="E32" i="1"/>
  <c r="D31" i="2"/>
  <c r="D20" i="3"/>
  <c r="D38" i="2"/>
  <c r="D24" i="3"/>
  <c r="D30" i="2"/>
  <c r="D32" i="2"/>
  <c r="D39" i="1"/>
  <c r="E31" i="1"/>
  <c r="E29" i="3"/>
  <c r="E43" i="2"/>
  <c r="E30" i="2"/>
  <c r="E32" i="2"/>
  <c r="E38" i="2"/>
  <c r="E46" i="2"/>
  <c r="E24" i="3"/>
  <c r="D43" i="2"/>
  <c r="I43" i="2"/>
  <c r="D18" i="1"/>
  <c r="D29" i="3"/>
  <c r="D47" i="2"/>
  <c r="D21" i="3"/>
  <c r="D66" i="1"/>
  <c r="E66" i="1"/>
  <c r="E58" i="1"/>
  <c r="E21" i="3"/>
  <c r="E47" i="2"/>
  <c r="E22" i="3"/>
  <c r="D22" i="3"/>
  <c r="E32" i="3"/>
  <c r="E36" i="3"/>
  <c r="E37" i="3"/>
  <c r="E41" i="3"/>
  <c r="E50" i="3"/>
  <c r="E52" i="3"/>
  <c r="E53" i="3"/>
  <c r="E55" i="3"/>
  <c r="D49" i="1"/>
  <c r="E49" i="1"/>
  <c r="E39" i="1"/>
  <c r="D32" i="3"/>
  <c r="D36" i="3"/>
  <c r="D37" i="3"/>
  <c r="D41" i="3"/>
  <c r="D50" i="3"/>
  <c r="D52" i="3"/>
  <c r="D53" i="3"/>
  <c r="D55" i="3"/>
  <c r="I47" i="2"/>
  <c r="D22" i="1"/>
  <c r="E22" i="1"/>
  <c r="E18" i="1"/>
  <c r="D73" i="1"/>
  <c r="E48" i="2"/>
  <c r="I38" i="2"/>
  <c r="D13" i="1"/>
  <c r="D46" i="2"/>
  <c r="D68" i="1"/>
  <c r="D21" i="1"/>
  <c r="E13" i="1"/>
  <c r="D77" i="1"/>
  <c r="E73" i="1"/>
  <c r="I46" i="2"/>
  <c r="D48" i="2"/>
  <c r="I48" i="2"/>
  <c r="D76" i="1"/>
  <c r="E68" i="1"/>
  <c r="D79" i="1"/>
  <c r="E79" i="1"/>
  <c r="E77" i="1"/>
  <c r="E21" i="1"/>
  <c r="D23" i="1"/>
  <c r="D25" i="1"/>
  <c r="E23" i="1"/>
  <c r="D81" i="1"/>
  <c r="E81" i="1"/>
  <c r="E76" i="1"/>
  <c r="D26" i="1"/>
  <c r="E26" i="1"/>
  <c r="E25" i="1"/>
</calcChain>
</file>

<file path=xl/sharedStrings.xml><?xml version="1.0" encoding="utf-8"?>
<sst xmlns="http://schemas.openxmlformats.org/spreadsheetml/2006/main" count="352" uniqueCount="239">
  <si>
    <t>PROJECT</t>
  </si>
  <si>
    <t>PER UNIT</t>
  </si>
  <si>
    <t>TYPE</t>
  </si>
  <si>
    <t xml:space="preserve">Construction Surplus / (Deficit) </t>
  </si>
  <si>
    <t>Closing Cost Assistance</t>
  </si>
  <si>
    <t>Bedrooms</t>
  </si>
  <si>
    <t>Total</t>
  </si>
  <si>
    <t>Target Sales Price</t>
  </si>
  <si>
    <t>First Mortgage</t>
  </si>
  <si>
    <t>Number of Units</t>
  </si>
  <si>
    <t>Project Name</t>
  </si>
  <si>
    <t>Developer</t>
  </si>
  <si>
    <t>Total First Mortgages</t>
  </si>
  <si>
    <t>Uses of Funds</t>
  </si>
  <si>
    <t>Sources of Funds</t>
  </si>
  <si>
    <t>Estimated Value After Construction</t>
  </si>
  <si>
    <t>MFA SINGLE FAMILY UNDERWRITING SPREADSHEET</t>
  </si>
  <si>
    <t>Mortgage Insurance</t>
  </si>
  <si>
    <t>Other Fees</t>
  </si>
  <si>
    <t>Developer Fee at 5% of (TDC-Dev Fee)</t>
  </si>
  <si>
    <t>Marketing Fee</t>
  </si>
  <si>
    <t>Square Feet</t>
  </si>
  <si>
    <t>Stories</t>
  </si>
  <si>
    <t>Baths</t>
  </si>
  <si>
    <t>Second Mortgage</t>
  </si>
  <si>
    <t>Third Mortgage</t>
  </si>
  <si>
    <t>Fourth Mortgage</t>
  </si>
  <si>
    <t>Downpayment Assistance</t>
  </si>
  <si>
    <t>Other</t>
  </si>
  <si>
    <t>Total Second Mortgages</t>
  </si>
  <si>
    <t>Total Third Mortgages</t>
  </si>
  <si>
    <t>Total Fourth Mortgages</t>
  </si>
  <si>
    <t>Buyer's Cash Down</t>
  </si>
  <si>
    <t>A</t>
  </si>
  <si>
    <t>B</t>
  </si>
  <si>
    <t>C</t>
  </si>
  <si>
    <t>D</t>
  </si>
  <si>
    <t>E</t>
  </si>
  <si>
    <t>Total Units in Project</t>
  </si>
  <si>
    <t>Real Estate Taxes</t>
  </si>
  <si>
    <t>Hazard Insurance</t>
  </si>
  <si>
    <t>Flood Insurance</t>
  </si>
  <si>
    <t>First Mortgage P&amp;I</t>
  </si>
  <si>
    <t>Second Mortgage P&amp;I</t>
  </si>
  <si>
    <t>Third Mortgage P&amp;I</t>
  </si>
  <si>
    <t>Fourth Mortgage P&amp;I</t>
  </si>
  <si>
    <t>Min. Annual Eligible Income</t>
  </si>
  <si>
    <t>Closing Costs</t>
  </si>
  <si>
    <t>Buyer's Cash for Closing Costs</t>
  </si>
  <si>
    <t>O ther Grants or Donations</t>
  </si>
  <si>
    <t>Buyer's Closing Costs Included in Mortgages</t>
  </si>
  <si>
    <t>Down Payment Assistance</t>
  </si>
  <si>
    <t>Grants or Donations</t>
  </si>
  <si>
    <t>Total Units</t>
  </si>
  <si>
    <t>County</t>
  </si>
  <si>
    <t>MFA SINGLE-FAMILY PROJECT APPLICATION</t>
  </si>
  <si>
    <t>Type</t>
  </si>
  <si>
    <t>Source</t>
  </si>
  <si>
    <t>SCHEDULE B-SF:  PLAN DESCRIPTION AND SALES PROCEEDS</t>
  </si>
  <si>
    <t>Total Development Cost Per Unit</t>
  </si>
  <si>
    <t>SECTION A:   PLAN DESCRIPTIONS FOR HOME UNITS</t>
  </si>
  <si>
    <t>SECTION B:  PER UNIT SALES PROCEEDS FOR HOME UNITS</t>
  </si>
  <si>
    <t>SECTION A:  LOAN TERMS</t>
  </si>
  <si>
    <t>SECTION B:  HOMEBUYER CLOSING SOURCES AND USES FOR HOME UNITS</t>
  </si>
  <si>
    <t>Buyer Uses</t>
  </si>
  <si>
    <t>Buyer Sources</t>
  </si>
  <si>
    <t>SCHEDULE C-SF:  HOMEBUYER AFFORDABILITY ANLAYSIS</t>
  </si>
  <si>
    <t>Mortgages</t>
  </si>
  <si>
    <t>Lender</t>
  </si>
  <si>
    <r>
      <t xml:space="preserve">Term </t>
    </r>
    <r>
      <rPr>
        <b/>
        <vertAlign val="superscript"/>
        <sz val="10"/>
        <rFont val="Arial"/>
        <family val="2"/>
      </rPr>
      <t xml:space="preserve"> 2</t>
    </r>
  </si>
  <si>
    <r>
      <t xml:space="preserve">Interest </t>
    </r>
    <r>
      <rPr>
        <b/>
        <vertAlign val="superscript"/>
        <sz val="10"/>
        <rFont val="Arial"/>
        <family val="2"/>
      </rPr>
      <t xml:space="preserve"> 1</t>
    </r>
  </si>
  <si>
    <r>
      <t xml:space="preserve">Max. Expense/Income Ratio </t>
    </r>
    <r>
      <rPr>
        <vertAlign val="superscript"/>
        <sz val="10"/>
        <rFont val="Arial"/>
        <family val="2"/>
      </rPr>
      <t xml:space="preserve"> 1</t>
    </r>
  </si>
  <si>
    <t>ratio does not include consumer debt</t>
  </si>
  <si>
    <t>Annual County AMI for HH Size</t>
  </si>
  <si>
    <t>Payment</t>
  </si>
  <si>
    <t>Notes</t>
  </si>
  <si>
    <t>SECTION C:  TOTAL SALES PROCEEDS FOR HOME UNITS (Section B x Section C: line 20)</t>
  </si>
  <si>
    <t>TOTAL PROJECT PROCEEDS (29 minus 30)</t>
  </si>
  <si>
    <t>SUBTOTAL (sum of 21 through 28)</t>
  </si>
  <si>
    <t>SUBTOTAL (sum of 9 through16)</t>
  </si>
  <si>
    <t>TOTAL PER UNIT PROCEEDS (17 minus18)</t>
  </si>
  <si>
    <t>SUBTOTAL  (sum of 8 through 15)</t>
  </si>
  <si>
    <t>SUBTOTAL  (sum of 17 through 18)</t>
  </si>
  <si>
    <t>TOTAL BUYER SOURCES (sum of 16 and 19)</t>
  </si>
  <si>
    <t>TOTAL NEEDED TO CLOSE (sum of 5 and 6)</t>
  </si>
  <si>
    <t>SECTION C:  MONTHLY MORTGAGE PAYMENTS AND EXPENSES FOR HOME UNITS</t>
  </si>
  <si>
    <t>express in years; enter the number zero for soft mortgages with no payments and that are "due on sale or refinance"</t>
  </si>
  <si>
    <t>HOME</t>
  </si>
  <si>
    <t>TOTAL EXPENSES (sum of 22 through 30)</t>
  </si>
  <si>
    <t>Min. Monthly Eligible Income (31 divided by 32)</t>
  </si>
  <si>
    <t>SURPLUS / (DEFICIT)</t>
  </si>
  <si>
    <t>Other Cost not Incurred During Construction</t>
  </si>
  <si>
    <t xml:space="preserve">SUBTOTAL  </t>
  </si>
  <si>
    <t xml:space="preserve">TOTAL BUYER SOURCES </t>
  </si>
  <si>
    <t xml:space="preserve">Buyer's Closing Costs </t>
  </si>
  <si>
    <t>TOTAL CONSTRUCTION USES</t>
  </si>
  <si>
    <t>TOTAL DEVELOPMENT COST (from schedule A)</t>
  </si>
  <si>
    <t>SUBTOTAL COSTS NOT INCURRED DURING CONSTRUCTION</t>
  </si>
  <si>
    <t>TOTAL CONSTRUCTION SOURCES</t>
  </si>
  <si>
    <t>CONSTRUCTION SURPLUS / (DEFICIT)</t>
  </si>
  <si>
    <t>SUBTOTAL</t>
  </si>
  <si>
    <t>TOTAL PROJECT SALES PROCEEDS</t>
  </si>
  <si>
    <t xml:space="preserve">Other Sources </t>
  </si>
  <si>
    <t>TOTAL PERMANENT SOURCES</t>
  </si>
  <si>
    <t>PERMANENT SURPLUS / (DEFICIT)</t>
  </si>
  <si>
    <t>TOTAL BUYER USES</t>
  </si>
  <si>
    <t>Construction Loan 1</t>
  </si>
  <si>
    <t>Construction Loan 2</t>
  </si>
  <si>
    <t>Construction Loan 3</t>
  </si>
  <si>
    <t>Take-Out Constrcution Loan 1</t>
  </si>
  <si>
    <t>Take-Out Constrcution Loan 2</t>
  </si>
  <si>
    <t>Take-Out Construction Loan 3</t>
  </si>
  <si>
    <t xml:space="preserve">Developer Fee </t>
  </si>
  <si>
    <t>SECTION C:  BUYER CLOSING SOURCES AND USES</t>
  </si>
  <si>
    <t>SECTION B:  CONSTRUCTION SOURCES AND USES</t>
  </si>
  <si>
    <t>SECTION A:  PERMANENT SOURCES AND USES</t>
  </si>
  <si>
    <t>express as annual percentage rate</t>
  </si>
  <si>
    <t>(not inlcuded in mtg)</t>
  </si>
  <si>
    <t>AHP Grant</t>
  </si>
  <si>
    <t>Payment$aver</t>
  </si>
  <si>
    <t>MFA SINGLE FAMILY PROJECT APPLICATION</t>
  </si>
  <si>
    <r>
      <t>SCHEDULE A-SF: DEVELOPMENT COST BUDGET</t>
    </r>
    <r>
      <rPr>
        <b/>
        <vertAlign val="superscript"/>
        <sz val="11"/>
        <color indexed="8"/>
        <rFont val="Arial"/>
        <family val="2"/>
      </rPr>
      <t xml:space="preserve"> </t>
    </r>
  </si>
  <si>
    <t>Project Name:</t>
  </si>
  <si>
    <t>*Round figures to nearest dollar amount</t>
  </si>
  <si>
    <t>TOTAL ACTUAL</t>
  </si>
  <si>
    <t>COMMERCIAL</t>
  </si>
  <si>
    <t>RESIDENTIAL</t>
  </si>
  <si>
    <t>COST</t>
  </si>
  <si>
    <t>ACQUISITION COSTS</t>
  </si>
  <si>
    <t>Land Acquisition</t>
  </si>
  <si>
    <t>Building Acquisition</t>
  </si>
  <si>
    <t>Demolition</t>
  </si>
  <si>
    <t>REHAB/CONSTRUCTION COSTS</t>
  </si>
  <si>
    <t>Total Rehab/Construction Costs</t>
  </si>
  <si>
    <t xml:space="preserve">Infrastructure </t>
  </si>
  <si>
    <t>Contractor Overhead</t>
  </si>
  <si>
    <t>Contractor Profit</t>
  </si>
  <si>
    <t>GRT</t>
  </si>
  <si>
    <t>Construction Contingency</t>
  </si>
  <si>
    <t>PROFESSIONAL SERVICES/FEES</t>
  </si>
  <si>
    <t>Architect (Design)</t>
  </si>
  <si>
    <t>Architect (Supervision)</t>
  </si>
  <si>
    <t>Attorney (Real Estate)</t>
  </si>
  <si>
    <t>Engineer/Survey</t>
  </si>
  <si>
    <t>CONSTRUCTION FINANCING</t>
  </si>
  <si>
    <t>Liability Insurance</t>
  </si>
  <si>
    <t>Bridge Loan</t>
  </si>
  <si>
    <t>LOC</t>
  </si>
  <si>
    <t>Interest</t>
  </si>
  <si>
    <t>Origination\Discount Points</t>
  </si>
  <si>
    <t>Credit Enhancement</t>
  </si>
  <si>
    <t>Inspection Fees</t>
  </si>
  <si>
    <t>Title and Recording</t>
  </si>
  <si>
    <t>Legal</t>
  </si>
  <si>
    <t>Taxes</t>
  </si>
  <si>
    <t>PERMANENT FINANCING COSTS</t>
  </si>
  <si>
    <t>Bond Premium</t>
  </si>
  <si>
    <t>Credit Report</t>
  </si>
  <si>
    <t>Pre-Paid MIP</t>
  </si>
  <si>
    <t>Reserves and Escrows</t>
  </si>
  <si>
    <t>Market Study</t>
  </si>
  <si>
    <t>Environmental</t>
  </si>
  <si>
    <t>Application Fees</t>
  </si>
  <si>
    <t>HOME Downpayment Assistance</t>
  </si>
  <si>
    <t>Appraisal</t>
  </si>
  <si>
    <t>Accounting/Cost Certification</t>
  </si>
  <si>
    <t>Other - closing cost</t>
  </si>
  <si>
    <t>SYNDICATION</t>
  </si>
  <si>
    <t>Organization</t>
  </si>
  <si>
    <t>Tax Opinion</t>
  </si>
  <si>
    <r>
      <t>LONG TERM RESERVES</t>
    </r>
    <r>
      <rPr>
        <b/>
        <vertAlign val="superscript"/>
        <sz val="11"/>
        <color indexed="8"/>
        <rFont val="Arial"/>
        <family val="2"/>
      </rPr>
      <t>(4)</t>
    </r>
  </si>
  <si>
    <t>Rent Up</t>
  </si>
  <si>
    <t>Operating</t>
  </si>
  <si>
    <t>Replacement</t>
  </si>
  <si>
    <t>Escrows/Working Capital</t>
  </si>
  <si>
    <t>Subtotal Without Fees</t>
  </si>
  <si>
    <t xml:space="preserve">DEVELOPER/SPONSOR  FEES </t>
  </si>
  <si>
    <t>Developer/Sponsor Fee</t>
  </si>
  <si>
    <t>Reserves</t>
  </si>
  <si>
    <t>Consultant Fee</t>
  </si>
  <si>
    <t>Subtotal - Developer Fees</t>
  </si>
  <si>
    <t>Total Development Cost</t>
  </si>
  <si>
    <t>Schedule D-SF: Sources and Uses</t>
  </si>
  <si>
    <t>*Percent of AMI for Target HH</t>
  </si>
  <si>
    <t>Soft Costs</t>
  </si>
  <si>
    <t>Mortgage$aver</t>
  </si>
  <si>
    <t>MFA</t>
  </si>
  <si>
    <t>MFA Assisted Units</t>
  </si>
  <si>
    <t>MFA Funding Request</t>
  </si>
  <si>
    <t>SCHEDULE E-SF:  DEVELOPMENT SCHEDULE</t>
  </si>
  <si>
    <t>ACTIVITY</t>
  </si>
  <si>
    <t>Scheduled Date: Month/Year</t>
  </si>
  <si>
    <t>Site</t>
  </si>
  <si>
    <t>Option/Contract Executed</t>
  </si>
  <si>
    <t>Site Acquisition</t>
  </si>
  <si>
    <t>Zoning Approval</t>
  </si>
  <si>
    <t>Financing</t>
  </si>
  <si>
    <t>Construction Loan</t>
  </si>
  <si>
    <t>Letter of Interest</t>
  </si>
  <si>
    <t>Firm Commitment</t>
  </si>
  <si>
    <t>Closing</t>
  </si>
  <si>
    <t>Permanent Loan</t>
  </si>
  <si>
    <t>Capital Contribution Schedule</t>
  </si>
  <si>
    <t>Tax Credit Equity</t>
  </si>
  <si>
    <t>Amount</t>
  </si>
  <si>
    <t>Date</t>
  </si>
  <si>
    <t>Preliminary Commitment</t>
  </si>
  <si>
    <t>Partnership Closing</t>
  </si>
  <si>
    <t>HOME Funds</t>
  </si>
  <si>
    <t>Reservation</t>
  </si>
  <si>
    <t>Commitment</t>
  </si>
  <si>
    <t>Other Loans &amp; Grants</t>
  </si>
  <si>
    <t>Type/Source:</t>
  </si>
  <si>
    <t>Application</t>
  </si>
  <si>
    <t>Award</t>
  </si>
  <si>
    <t>Plans &amp; Specifications Completed</t>
  </si>
  <si>
    <t>Construction Start</t>
  </si>
  <si>
    <t>Construction Completion</t>
  </si>
  <si>
    <t>Lease-Up or Sale</t>
  </si>
  <si>
    <t>Placed-in-Service/C of O</t>
  </si>
  <si>
    <t>MFA HOUSING DEVELOPMENT PROJECT APPLICATION</t>
  </si>
  <si>
    <t>SCHEDULE H:  PRINCIPALS' PREVIOUS PARTICIPATION CERTIFICATE*</t>
  </si>
  <si>
    <t>*To be completed by each individual Principal</t>
  </si>
  <si>
    <t>NAME:</t>
  </si>
  <si>
    <t>Role in Project:</t>
  </si>
  <si>
    <t>For Projects Under Construction</t>
  </si>
  <si>
    <t>Project Address</t>
  </si>
  <si>
    <t>Status of Project</t>
  </si>
  <si>
    <t>Start Date of Construction</t>
  </si>
  <si>
    <t>Construction Lender</t>
  </si>
  <si>
    <t>Amount of Construction Loan</t>
  </si>
  <si>
    <t># of Units</t>
  </si>
  <si>
    <t>Status of most recent Compliance Audit</t>
  </si>
  <si>
    <t>Status of most recent Physical Inspection</t>
  </si>
  <si>
    <t>Type of Project</t>
  </si>
  <si>
    <t>List any Co-Developers or Consultants</t>
  </si>
  <si>
    <t>The undersigned being duly authorized, hereby represents and certifies under penalty of perjury that the foregoing information, to the best of his/her knowledge, is true, complete and accurate.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</si>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</sst>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General_)"/>
    <numFmt numFmtId="168" formatCode="m/yy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name val="Arial"/>
    </font>
    <font>
      <sz val="12"/>
      <name val="Courier"/>
    </font>
    <font>
      <sz val="12"/>
      <name val="Arial"/>
      <family val="2"/>
    </font>
    <font>
      <sz val="12"/>
      <name val="Arial"/>
    </font>
    <font>
      <b/>
      <sz val="11"/>
      <name val="Arial"/>
    </font>
    <font>
      <u/>
      <sz val="11"/>
      <name val="Arial"/>
      <family val="2"/>
    </font>
    <font>
      <b/>
      <sz val="12"/>
      <color indexed="8"/>
      <name val="Arial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167" fontId="13" fillId="0" borderId="0"/>
    <xf numFmtId="9" fontId="1" fillId="0" borderId="0" applyFont="0" applyFill="0" applyBorder="0" applyAlignment="0" applyProtection="0"/>
    <xf numFmtId="37" fontId="23" fillId="0" borderId="0"/>
    <xf numFmtId="167" fontId="23" fillId="0" borderId="0">
      <alignment vertical="center"/>
    </xf>
  </cellStyleXfs>
  <cellXfs count="372">
    <xf numFmtId="0" fontId="0" fillId="0" borderId="0" xfId="0"/>
    <xf numFmtId="0" fontId="2" fillId="0" borderId="0" xfId="0" applyFont="1"/>
    <xf numFmtId="0" fontId="0" fillId="0" borderId="1" xfId="0" applyBorder="1"/>
    <xf numFmtId="38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38" fontId="0" fillId="0" borderId="0" xfId="0" applyNumberFormat="1" applyBorder="1"/>
    <xf numFmtId="38" fontId="0" fillId="0" borderId="0" xfId="0" applyNumberFormat="1" applyFill="1" applyBorder="1"/>
    <xf numFmtId="0" fontId="5" fillId="0" borderId="0" xfId="0" applyFont="1" applyBorder="1"/>
    <xf numFmtId="38" fontId="5" fillId="0" borderId="0" xfId="0" applyNumberFormat="1" applyFont="1" applyBorder="1"/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0" xfId="0" applyFont="1"/>
    <xf numFmtId="164" fontId="0" fillId="0" borderId="0" xfId="2" applyNumberFormat="1" applyFont="1" applyBorder="1"/>
    <xf numFmtId="38" fontId="2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2" borderId="5" xfId="0" applyFill="1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7" xfId="0" applyBorder="1"/>
    <xf numFmtId="0" fontId="3" fillId="0" borderId="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2" fillId="3" borderId="23" xfId="0" applyFont="1" applyFill="1" applyBorder="1" applyAlignment="1">
      <alignment horizontal="left"/>
    </xf>
    <xf numFmtId="0" fontId="0" fillId="3" borderId="2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38" fontId="0" fillId="2" borderId="11" xfId="0" applyNumberFormat="1" applyFill="1" applyBorder="1"/>
    <xf numFmtId="38" fontId="0" fillId="2" borderId="12" xfId="0" applyNumberFormat="1" applyFill="1" applyBorder="1"/>
    <xf numFmtId="38" fontId="0" fillId="2" borderId="5" xfId="0" applyNumberFormat="1" applyFill="1" applyBorder="1"/>
    <xf numFmtId="0" fontId="7" fillId="0" borderId="1" xfId="0" applyFont="1" applyBorder="1"/>
    <xf numFmtId="0" fontId="0" fillId="0" borderId="15" xfId="0" applyBorder="1"/>
    <xf numFmtId="0" fontId="0" fillId="3" borderId="26" xfId="0" applyFill="1" applyBorder="1"/>
    <xf numFmtId="0" fontId="2" fillId="3" borderId="23" xfId="0" applyFont="1" applyFill="1" applyBorder="1"/>
    <xf numFmtId="49" fontId="0" fillId="0" borderId="11" xfId="0" applyNumberFormat="1" applyBorder="1"/>
    <xf numFmtId="49" fontId="0" fillId="0" borderId="1" xfId="0" applyNumberFormat="1" applyBorder="1"/>
    <xf numFmtId="49" fontId="0" fillId="0" borderId="6" xfId="0" applyNumberFormat="1" applyFill="1" applyBorder="1"/>
    <xf numFmtId="0" fontId="0" fillId="0" borderId="6" xfId="0" applyFill="1" applyBorder="1"/>
    <xf numFmtId="0" fontId="2" fillId="0" borderId="15" xfId="0" applyFont="1" applyBorder="1"/>
    <xf numFmtId="0" fontId="4" fillId="0" borderId="8" xfId="0" applyFont="1" applyBorder="1"/>
    <xf numFmtId="0" fontId="0" fillId="0" borderId="8" xfId="0" applyFill="1" applyBorder="1"/>
    <xf numFmtId="0" fontId="0" fillId="0" borderId="27" xfId="0" applyFill="1" applyBorder="1"/>
    <xf numFmtId="0" fontId="0" fillId="0" borderId="28" xfId="0" applyBorder="1"/>
    <xf numFmtId="0" fontId="0" fillId="0" borderId="29" xfId="0" applyBorder="1"/>
    <xf numFmtId="0" fontId="4" fillId="0" borderId="1" xfId="0" applyFont="1" applyBorder="1"/>
    <xf numFmtId="0" fontId="4" fillId="3" borderId="24" xfId="0" applyFont="1" applyFill="1" applyBorder="1"/>
    <xf numFmtId="0" fontId="4" fillId="3" borderId="25" xfId="0" applyFont="1" applyFill="1" applyBorder="1"/>
    <xf numFmtId="0" fontId="0" fillId="3" borderId="25" xfId="0" applyFill="1" applyBorder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38" fontId="4" fillId="0" borderId="1" xfId="0" applyNumberFormat="1" applyFont="1" applyBorder="1"/>
    <xf numFmtId="40" fontId="4" fillId="2" borderId="1" xfId="0" applyNumberFormat="1" applyFont="1" applyFill="1" applyBorder="1"/>
    <xf numFmtId="0" fontId="4" fillId="0" borderId="15" xfId="0" applyFont="1" applyBorder="1"/>
    <xf numFmtId="38" fontId="5" fillId="0" borderId="15" xfId="0" applyNumberFormat="1" applyFont="1" applyBorder="1"/>
    <xf numFmtId="0" fontId="2" fillId="3" borderId="23" xfId="0" applyFont="1" applyFill="1" applyBorder="1" applyAlignment="1"/>
    <xf numFmtId="38" fontId="7" fillId="3" borderId="24" xfId="0" applyNumberFormat="1" applyFont="1" applyFill="1" applyBorder="1"/>
    <xf numFmtId="38" fontId="7" fillId="3" borderId="25" xfId="0" applyNumberFormat="1" applyFont="1" applyFill="1" applyBorder="1"/>
    <xf numFmtId="38" fontId="4" fillId="0" borderId="30" xfId="0" applyNumberFormat="1" applyFont="1" applyBorder="1"/>
    <xf numFmtId="40" fontId="4" fillId="2" borderId="30" xfId="0" applyNumberFormat="1" applyFont="1" applyFill="1" applyBorder="1"/>
    <xf numFmtId="0" fontId="10" fillId="0" borderId="14" xfId="0" applyFont="1" applyBorder="1"/>
    <xf numFmtId="38" fontId="5" fillId="0" borderId="19" xfId="0" applyNumberFormat="1" applyFont="1" applyBorder="1"/>
    <xf numFmtId="0" fontId="4" fillId="0" borderId="5" xfId="0" applyFont="1" applyBorder="1"/>
    <xf numFmtId="0" fontId="2" fillId="2" borderId="6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31" xfId="0" applyFont="1" applyFill="1" applyBorder="1"/>
    <xf numFmtId="0" fontId="4" fillId="2" borderId="6" xfId="0" applyFont="1" applyFill="1" applyBorder="1"/>
    <xf numFmtId="0" fontId="0" fillId="2" borderId="31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4" fillId="2" borderId="29" xfId="0" applyFont="1" applyFill="1" applyBorder="1"/>
    <xf numFmtId="0" fontId="4" fillId="2" borderId="2" xfId="0" applyFont="1" applyFill="1" applyBorder="1"/>
    <xf numFmtId="0" fontId="4" fillId="2" borderId="32" xfId="0" applyFont="1" applyFill="1" applyBorder="1"/>
    <xf numFmtId="0" fontId="0" fillId="0" borderId="18" xfId="0" applyBorder="1"/>
    <xf numFmtId="0" fontId="10" fillId="0" borderId="33" xfId="0" applyFont="1" applyBorder="1"/>
    <xf numFmtId="0" fontId="10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16" xfId="0" applyBorder="1"/>
    <xf numFmtId="0" fontId="0" fillId="0" borderId="38" xfId="0" applyBorder="1" applyAlignment="1">
      <alignment horizontal="right"/>
    </xf>
    <xf numFmtId="0" fontId="0" fillId="0" borderId="30" xfId="0" applyBorder="1"/>
    <xf numFmtId="0" fontId="7" fillId="0" borderId="30" xfId="0" applyFont="1" applyBorder="1"/>
    <xf numFmtId="0" fontId="4" fillId="0" borderId="3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38" fontId="4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3" borderId="28" xfId="0" applyFill="1" applyBorder="1"/>
    <xf numFmtId="0" fontId="0" fillId="3" borderId="29" xfId="0" applyFill="1" applyBorder="1"/>
    <xf numFmtId="38" fontId="0" fillId="3" borderId="29" xfId="0" applyNumberFormat="1" applyFill="1" applyBorder="1"/>
    <xf numFmtId="0" fontId="0" fillId="3" borderId="22" xfId="0" applyFill="1" applyBorder="1" applyAlignment="1">
      <alignment horizontal="right"/>
    </xf>
    <xf numFmtId="38" fontId="0" fillId="3" borderId="22" xfId="0" applyNumberForma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 applyAlignment="1">
      <alignment horizontal="right"/>
    </xf>
    <xf numFmtId="38" fontId="4" fillId="0" borderId="30" xfId="0" applyNumberFormat="1" applyFont="1" applyFill="1" applyBorder="1"/>
    <xf numFmtId="0" fontId="0" fillId="3" borderId="14" xfId="0" applyFill="1" applyBorder="1"/>
    <xf numFmtId="0" fontId="2" fillId="3" borderId="16" xfId="0" applyFont="1" applyFill="1" applyBorder="1"/>
    <xf numFmtId="0" fontId="0" fillId="3" borderId="18" xfId="0" applyFill="1" applyBorder="1"/>
    <xf numFmtId="0" fontId="2" fillId="3" borderId="15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" xfId="0" applyFont="1" applyFill="1" applyBorder="1"/>
    <xf numFmtId="0" fontId="0" fillId="3" borderId="3" xfId="0" applyFill="1" applyBorder="1"/>
    <xf numFmtId="0" fontId="2" fillId="3" borderId="14" xfId="0" applyFont="1" applyFill="1" applyBorder="1"/>
    <xf numFmtId="0" fontId="2" fillId="3" borderId="16" xfId="0" applyFont="1" applyFill="1" applyBorder="1" applyAlignment="1">
      <alignment horizontal="left"/>
    </xf>
    <xf numFmtId="0" fontId="2" fillId="3" borderId="18" xfId="0" applyFont="1" applyFill="1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4" fillId="3" borderId="42" xfId="0" applyFont="1" applyFill="1" applyBorder="1"/>
    <xf numFmtId="0" fontId="0" fillId="3" borderId="34" xfId="0" applyFill="1" applyBorder="1"/>
    <xf numFmtId="0" fontId="0" fillId="3" borderId="43" xfId="0" applyFill="1" applyBorder="1"/>
    <xf numFmtId="0" fontId="0" fillId="3" borderId="8" xfId="0" applyFill="1" applyBorder="1" applyAlignment="1">
      <alignment horizontal="right"/>
    </xf>
    <xf numFmtId="0" fontId="2" fillId="3" borderId="44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2" fillId="3" borderId="15" xfId="0" applyFont="1" applyFill="1" applyBorder="1"/>
    <xf numFmtId="165" fontId="0" fillId="3" borderId="19" xfId="1" applyNumberFormat="1" applyFont="1" applyFill="1" applyBorder="1"/>
    <xf numFmtId="0" fontId="2" fillId="3" borderId="8" xfId="0" applyFont="1" applyFill="1" applyBorder="1"/>
    <xf numFmtId="0" fontId="0" fillId="3" borderId="8" xfId="0" applyFill="1" applyBorder="1"/>
    <xf numFmtId="0" fontId="2" fillId="3" borderId="8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0" fontId="2" fillId="3" borderId="29" xfId="0" applyFont="1" applyFill="1" applyBorder="1"/>
    <xf numFmtId="0" fontId="2" fillId="3" borderId="24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0" borderId="1" xfId="0" applyFont="1" applyBorder="1"/>
    <xf numFmtId="0" fontId="4" fillId="2" borderId="7" xfId="0" applyFont="1" applyFill="1" applyBorder="1"/>
    <xf numFmtId="9" fontId="11" fillId="0" borderId="1" xfId="0" applyNumberFormat="1" applyFont="1" applyFill="1" applyBorder="1"/>
    <xf numFmtId="9" fontId="11" fillId="0" borderId="30" xfId="0" applyNumberFormat="1" applyFont="1" applyFill="1" applyBorder="1"/>
    <xf numFmtId="165" fontId="4" fillId="2" borderId="4" xfId="1" applyNumberFormat="1" applyFont="1" applyFill="1" applyBorder="1"/>
    <xf numFmtId="166" fontId="0" fillId="2" borderId="29" xfId="5" applyNumberFormat="1" applyFont="1" applyFill="1" applyBorder="1"/>
    <xf numFmtId="166" fontId="0" fillId="2" borderId="1" xfId="5" applyNumberFormat="1" applyFont="1" applyFill="1" applyBorder="1"/>
    <xf numFmtId="165" fontId="0" fillId="2" borderId="1" xfId="1" applyNumberFormat="1" applyFont="1" applyFill="1" applyBorder="1"/>
    <xf numFmtId="165" fontId="0" fillId="2" borderId="5" xfId="1" applyNumberFormat="1" applyFont="1" applyFill="1" applyBorder="1"/>
    <xf numFmtId="167" fontId="12" fillId="0" borderId="0" xfId="4" applyFont="1" applyFill="1" applyAlignment="1" applyProtection="1">
      <alignment horizontal="centerContinuous" vertical="center"/>
    </xf>
    <xf numFmtId="167" fontId="14" fillId="0" borderId="0" xfId="4" applyFont="1" applyAlignment="1">
      <alignment horizontal="centerContinuous" vertical="center"/>
    </xf>
    <xf numFmtId="167" fontId="14" fillId="0" borderId="0" xfId="4" applyFont="1" applyAlignment="1">
      <alignment horizontal="center" vertical="center"/>
    </xf>
    <xf numFmtId="167" fontId="14" fillId="0" borderId="0" xfId="4" applyFont="1"/>
    <xf numFmtId="0" fontId="14" fillId="0" borderId="0" xfId="3" applyFont="1"/>
    <xf numFmtId="167" fontId="14" fillId="0" borderId="0" xfId="4" applyFont="1" applyAlignment="1">
      <alignment horizontal="right"/>
    </xf>
    <xf numFmtId="167" fontId="14" fillId="4" borderId="4" xfId="4" applyFont="1" applyFill="1" applyBorder="1" applyAlignment="1" applyProtection="1">
      <alignment horizontal="left" vertical="center"/>
      <protection locked="0"/>
    </xf>
    <xf numFmtId="167" fontId="14" fillId="0" borderId="4" xfId="4" applyFont="1" applyFill="1" applyBorder="1" applyAlignment="1">
      <alignment horizontal="left" vertical="center"/>
    </xf>
    <xf numFmtId="167" fontId="12" fillId="0" borderId="0" xfId="4" applyFont="1" applyFill="1" applyAlignment="1">
      <alignment horizontal="center" vertical="center"/>
    </xf>
    <xf numFmtId="167" fontId="14" fillId="0" borderId="0" xfId="4" applyFont="1" applyAlignment="1" applyProtection="1">
      <alignment horizontal="center" vertical="center"/>
    </xf>
    <xf numFmtId="167" fontId="14" fillId="0" borderId="0" xfId="4" applyFont="1" applyBorder="1" applyAlignment="1">
      <alignment horizontal="center" vertical="center"/>
    </xf>
    <xf numFmtId="167" fontId="17" fillId="0" borderId="0" xfId="4" applyFont="1"/>
    <xf numFmtId="167" fontId="14" fillId="0" borderId="45" xfId="4" applyFont="1" applyBorder="1" applyAlignment="1">
      <alignment horizontal="center" vertical="center"/>
    </xf>
    <xf numFmtId="167" fontId="18" fillId="0" borderId="46" xfId="4" applyFont="1" applyFill="1" applyBorder="1" applyAlignment="1">
      <alignment horizontal="center" vertical="center"/>
    </xf>
    <xf numFmtId="167" fontId="18" fillId="0" borderId="47" xfId="4" applyFont="1" applyFill="1" applyBorder="1" applyAlignment="1">
      <alignment horizontal="center" vertical="center"/>
    </xf>
    <xf numFmtId="167" fontId="14" fillId="0" borderId="0" xfId="4" applyFont="1" applyBorder="1"/>
    <xf numFmtId="167" fontId="18" fillId="0" borderId="48" xfId="4" applyFont="1" applyFill="1" applyBorder="1" applyAlignment="1" applyProtection="1">
      <alignment horizontal="center" vertical="center"/>
    </xf>
    <xf numFmtId="167" fontId="18" fillId="0" borderId="47" xfId="4" applyFont="1" applyFill="1" applyBorder="1" applyAlignment="1" applyProtection="1">
      <alignment horizontal="left" vertical="center"/>
    </xf>
    <xf numFmtId="167" fontId="14" fillId="0" borderId="4" xfId="4" applyFont="1" applyBorder="1" applyAlignment="1">
      <alignment horizontal="center" vertical="center"/>
    </xf>
    <xf numFmtId="3" fontId="14" fillId="0" borderId="29" xfId="4" applyNumberFormat="1" applyFont="1" applyBorder="1" applyAlignment="1" applyProtection="1">
      <alignment horizontal="right"/>
    </xf>
    <xf numFmtId="3" fontId="18" fillId="4" borderId="49" xfId="4" applyNumberFormat="1" applyFont="1" applyFill="1" applyBorder="1" applyAlignment="1" applyProtection="1">
      <alignment vertical="center"/>
      <protection locked="0"/>
    </xf>
    <xf numFmtId="3" fontId="18" fillId="4" borderId="50" xfId="4" applyNumberFormat="1" applyFont="1" applyFill="1" applyBorder="1" applyAlignment="1" applyProtection="1">
      <alignment vertical="center"/>
      <protection locked="0"/>
    </xf>
    <xf numFmtId="167" fontId="18" fillId="0" borderId="5" xfId="4" applyFont="1" applyFill="1" applyBorder="1" applyAlignment="1" applyProtection="1">
      <alignment horizontal="left" vertical="center"/>
    </xf>
    <xf numFmtId="3" fontId="14" fillId="0" borderId="1" xfId="4" applyNumberFormat="1" applyFont="1" applyBorder="1" applyAlignment="1" applyProtection="1">
      <alignment horizontal="right"/>
    </xf>
    <xf numFmtId="3" fontId="18" fillId="4" borderId="51" xfId="4" applyNumberFormat="1" applyFont="1" applyFill="1" applyBorder="1" applyAlignment="1" applyProtection="1">
      <alignment vertical="center"/>
      <protection locked="0"/>
    </xf>
    <xf numFmtId="3" fontId="18" fillId="4" borderId="52" xfId="4" applyNumberFormat="1" applyFont="1" applyFill="1" applyBorder="1" applyAlignment="1" applyProtection="1">
      <alignment vertical="center"/>
      <protection locked="0"/>
    </xf>
    <xf numFmtId="167" fontId="14" fillId="0" borderId="5" xfId="4" applyFont="1" applyBorder="1"/>
    <xf numFmtId="167" fontId="18" fillId="0" borderId="53" xfId="4" applyFont="1" applyFill="1" applyBorder="1" applyAlignment="1" applyProtection="1">
      <alignment horizontal="left" vertical="center"/>
    </xf>
    <xf numFmtId="3" fontId="14" fillId="0" borderId="36" xfId="4" applyNumberFormat="1" applyFont="1" applyBorder="1" applyAlignment="1" applyProtection="1">
      <alignment horizontal="right"/>
    </xf>
    <xf numFmtId="3" fontId="18" fillId="4" borderId="51" xfId="4" applyNumberFormat="1" applyFont="1" applyFill="1" applyBorder="1" applyAlignment="1" applyProtection="1">
      <alignment horizontal="right" vertical="center"/>
      <protection locked="0"/>
    </xf>
    <xf numFmtId="3" fontId="18" fillId="4" borderId="52" xfId="4" applyNumberFormat="1" applyFont="1" applyFill="1" applyBorder="1" applyAlignment="1" applyProtection="1">
      <alignment horizontal="right" vertical="center"/>
      <protection locked="0"/>
    </xf>
    <xf numFmtId="3" fontId="18" fillId="4" borderId="49" xfId="4" applyNumberFormat="1" applyFont="1" applyFill="1" applyBorder="1" applyAlignment="1" applyProtection="1">
      <alignment horizontal="right" vertical="center"/>
      <protection locked="0"/>
    </xf>
    <xf numFmtId="3" fontId="18" fillId="4" borderId="50" xfId="4" applyNumberFormat="1" applyFont="1" applyFill="1" applyBorder="1" applyAlignment="1" applyProtection="1">
      <alignment horizontal="right" vertical="center"/>
      <protection locked="0"/>
    </xf>
    <xf numFmtId="167" fontId="18" fillId="0" borderId="2" xfId="4" applyFont="1" applyFill="1" applyBorder="1" applyAlignment="1" applyProtection="1">
      <alignment horizontal="left" vertical="center"/>
    </xf>
    <xf numFmtId="3" fontId="18" fillId="4" borderId="54" xfId="4" applyNumberFormat="1" applyFont="1" applyFill="1" applyBorder="1" applyAlignment="1" applyProtection="1">
      <alignment horizontal="right" vertical="center"/>
      <protection locked="0"/>
    </xf>
    <xf numFmtId="3" fontId="18" fillId="4" borderId="55" xfId="4" applyNumberFormat="1" applyFont="1" applyFill="1" applyBorder="1" applyAlignment="1" applyProtection="1">
      <alignment horizontal="right" vertical="center"/>
      <protection locked="0"/>
    </xf>
    <xf numFmtId="167" fontId="18" fillId="0" borderId="53" xfId="4" applyFont="1" applyFill="1" applyBorder="1" applyAlignment="1">
      <alignment horizontal="left" vertical="center"/>
    </xf>
    <xf numFmtId="3" fontId="18" fillId="4" borderId="56" xfId="4" applyNumberFormat="1" applyFont="1" applyFill="1" applyBorder="1" applyAlignment="1" applyProtection="1">
      <alignment horizontal="right" vertical="center"/>
      <protection locked="0"/>
    </xf>
    <xf numFmtId="3" fontId="18" fillId="4" borderId="57" xfId="4" applyNumberFormat="1" applyFont="1" applyFill="1" applyBorder="1" applyAlignment="1" applyProtection="1">
      <alignment horizontal="right" vertical="center"/>
      <protection locked="0"/>
    </xf>
    <xf numFmtId="167" fontId="14" fillId="0" borderId="2" xfId="4" applyFont="1" applyBorder="1" applyAlignment="1">
      <alignment horizontal="left" vertical="center"/>
    </xf>
    <xf numFmtId="167" fontId="14" fillId="0" borderId="47" xfId="4" applyFont="1" applyBorder="1" applyAlignment="1">
      <alignment horizontal="left" vertical="center"/>
    </xf>
    <xf numFmtId="167" fontId="18" fillId="0" borderId="2" xfId="4" applyFont="1" applyFill="1" applyBorder="1" applyAlignment="1">
      <alignment horizontal="left" vertical="center"/>
    </xf>
    <xf numFmtId="167" fontId="18" fillId="0" borderId="47" xfId="4" applyFont="1" applyFill="1" applyBorder="1" applyAlignment="1">
      <alignment horizontal="left" vertical="center"/>
    </xf>
    <xf numFmtId="167" fontId="18" fillId="0" borderId="5" xfId="4" applyFont="1" applyFill="1" applyBorder="1" applyAlignment="1">
      <alignment horizontal="left" vertical="center"/>
    </xf>
    <xf numFmtId="167" fontId="14" fillId="0" borderId="58" xfId="4" applyFont="1" applyBorder="1" applyAlignment="1">
      <alignment horizontal="center" vertical="center"/>
    </xf>
    <xf numFmtId="3" fontId="18" fillId="4" borderId="58" xfId="4" applyNumberFormat="1" applyFont="1" applyFill="1" applyBorder="1" applyAlignment="1" applyProtection="1">
      <alignment horizontal="right" vertical="center"/>
      <protection locked="0"/>
    </xf>
    <xf numFmtId="167" fontId="14" fillId="0" borderId="36" xfId="4" applyFont="1" applyBorder="1" applyAlignment="1">
      <alignment horizontal="left" vertical="center"/>
    </xf>
    <xf numFmtId="167" fontId="14" fillId="0" borderId="36" xfId="4" applyFont="1" applyBorder="1"/>
    <xf numFmtId="3" fontId="18" fillId="4" borderId="59" xfId="4" applyNumberFormat="1" applyFont="1" applyFill="1" applyBorder="1" applyAlignment="1" applyProtection="1">
      <alignment horizontal="right" vertical="center"/>
      <protection locked="0"/>
    </xf>
    <xf numFmtId="167" fontId="18" fillId="0" borderId="0" xfId="4" applyFont="1" applyFill="1" applyBorder="1" applyAlignment="1">
      <alignment horizontal="center" vertical="center"/>
    </xf>
    <xf numFmtId="167" fontId="18" fillId="0" borderId="1" xfId="4" applyFont="1" applyFill="1" applyBorder="1" applyAlignment="1">
      <alignment horizontal="left" vertical="center"/>
    </xf>
    <xf numFmtId="167" fontId="14" fillId="0" borderId="1" xfId="4" applyFont="1" applyBorder="1" applyAlignment="1">
      <alignment horizontal="center" vertical="center"/>
    </xf>
    <xf numFmtId="3" fontId="18" fillId="4" borderId="60" xfId="4" applyNumberFormat="1" applyFont="1" applyFill="1" applyBorder="1" applyAlignment="1" applyProtection="1">
      <alignment horizontal="right" vertical="center"/>
      <protection locked="0"/>
    </xf>
    <xf numFmtId="167" fontId="18" fillId="0" borderId="36" xfId="4" applyFont="1" applyFill="1" applyBorder="1" applyAlignment="1">
      <alignment horizontal="left" vertical="center"/>
    </xf>
    <xf numFmtId="167" fontId="14" fillId="0" borderId="36" xfId="4" applyFont="1" applyBorder="1" applyAlignment="1">
      <alignment horizontal="center" vertical="center"/>
    </xf>
    <xf numFmtId="3" fontId="18" fillId="4" borderId="61" xfId="4" applyNumberFormat="1" applyFont="1" applyFill="1" applyBorder="1" applyAlignment="1" applyProtection="1">
      <alignment horizontal="right" vertical="center"/>
      <protection locked="0"/>
    </xf>
    <xf numFmtId="167" fontId="18" fillId="0" borderId="60" xfId="4" applyFont="1" applyFill="1" applyBorder="1" applyAlignment="1">
      <alignment horizontal="left" vertical="center"/>
    </xf>
    <xf numFmtId="167" fontId="19" fillId="0" borderId="62" xfId="4" applyFont="1" applyFill="1" applyBorder="1" applyAlignment="1">
      <alignment horizontal="left" vertical="center"/>
    </xf>
    <xf numFmtId="167" fontId="18" fillId="0" borderId="62" xfId="4" applyFont="1" applyFill="1" applyBorder="1" applyAlignment="1">
      <alignment horizontal="left" vertical="center"/>
    </xf>
    <xf numFmtId="167" fontId="12" fillId="5" borderId="63" xfId="4" applyFont="1" applyFill="1" applyBorder="1" applyAlignment="1">
      <alignment horizontal="left" vertical="center"/>
    </xf>
    <xf numFmtId="167" fontId="14" fillId="5" borderId="64" xfId="4" applyFont="1" applyFill="1" applyBorder="1" applyAlignment="1">
      <alignment horizontal="center" vertical="center"/>
    </xf>
    <xf numFmtId="167" fontId="12" fillId="6" borderId="2" xfId="4" applyFont="1" applyFill="1" applyBorder="1" applyAlignment="1">
      <alignment horizontal="left" vertical="center"/>
    </xf>
    <xf numFmtId="167" fontId="14" fillId="6" borderId="64" xfId="4" applyFont="1" applyFill="1" applyBorder="1" applyAlignment="1">
      <alignment horizontal="center" vertical="center"/>
    </xf>
    <xf numFmtId="167" fontId="18" fillId="0" borderId="65" xfId="4" applyFont="1" applyFill="1" applyBorder="1" applyAlignment="1">
      <alignment horizontal="left" vertical="center"/>
    </xf>
    <xf numFmtId="167" fontId="18" fillId="0" borderId="65" xfId="4" applyFont="1" applyFill="1" applyBorder="1" applyAlignment="1">
      <alignment horizontal="center" vertical="center"/>
    </xf>
    <xf numFmtId="167" fontId="18" fillId="0" borderId="65" xfId="4" applyFont="1" applyFill="1" applyBorder="1" applyAlignment="1" applyProtection="1">
      <alignment horizontal="center" vertical="center"/>
    </xf>
    <xf numFmtId="167" fontId="14" fillId="0" borderId="0" xfId="4" applyFont="1" applyAlignment="1">
      <alignment horizontal="left" vertical="center"/>
    </xf>
    <xf numFmtId="167" fontId="14" fillId="0" borderId="0" xfId="4" applyFont="1" applyAlignment="1" applyProtection="1">
      <alignment horizontal="left" vertical="center"/>
    </xf>
    <xf numFmtId="0" fontId="4" fillId="2" borderId="0" xfId="0" applyFont="1" applyFill="1" applyBorder="1"/>
    <xf numFmtId="165" fontId="0" fillId="2" borderId="4" xfId="1" applyNumberFormat="1" applyFont="1" applyFill="1" applyBorder="1"/>
    <xf numFmtId="165" fontId="14" fillId="0" borderId="29" xfId="1" applyNumberFormat="1" applyFont="1" applyBorder="1" applyAlignment="1" applyProtection="1">
      <alignment horizontal="right"/>
    </xf>
    <xf numFmtId="165" fontId="14" fillId="0" borderId="1" xfId="1" applyNumberFormat="1" applyFont="1" applyBorder="1" applyAlignment="1" applyProtection="1">
      <alignment horizontal="right"/>
    </xf>
    <xf numFmtId="165" fontId="14" fillId="0" borderId="36" xfId="1" applyNumberFormat="1" applyFont="1" applyBorder="1" applyAlignment="1" applyProtection="1">
      <alignment horizontal="right"/>
    </xf>
    <xf numFmtId="165" fontId="14" fillId="0" borderId="57" xfId="1" applyNumberFormat="1" applyFont="1" applyBorder="1" applyAlignment="1" applyProtection="1">
      <alignment horizontal="right"/>
    </xf>
    <xf numFmtId="165" fontId="14" fillId="0" borderId="52" xfId="1" applyNumberFormat="1" applyFont="1" applyBorder="1" applyAlignment="1" applyProtection="1">
      <alignment horizontal="right"/>
    </xf>
    <xf numFmtId="165" fontId="14" fillId="0" borderId="66" xfId="1" applyNumberFormat="1" applyFont="1" applyBorder="1" applyAlignment="1" applyProtection="1">
      <alignment horizontal="right"/>
    </xf>
    <xf numFmtId="165" fontId="18" fillId="7" borderId="67" xfId="1" applyNumberFormat="1" applyFont="1" applyFill="1" applyBorder="1" applyAlignment="1" applyProtection="1">
      <alignment horizontal="right" vertical="center"/>
    </xf>
    <xf numFmtId="165" fontId="18" fillId="7" borderId="68" xfId="1" applyNumberFormat="1" applyFont="1" applyFill="1" applyBorder="1" applyAlignment="1" applyProtection="1">
      <alignment horizontal="right" vertical="center"/>
    </xf>
    <xf numFmtId="165" fontId="14" fillId="5" borderId="67" xfId="1" applyNumberFormat="1" applyFont="1" applyFill="1" applyBorder="1" applyAlignment="1" applyProtection="1">
      <alignment horizontal="right"/>
    </xf>
    <xf numFmtId="165" fontId="18" fillId="5" borderId="67" xfId="1" applyNumberFormat="1" applyFont="1" applyFill="1" applyBorder="1" applyAlignment="1" applyProtection="1">
      <alignment horizontal="right" vertical="center"/>
    </xf>
    <xf numFmtId="165" fontId="14" fillId="6" borderId="67" xfId="1" applyNumberFormat="1" applyFont="1" applyFill="1" applyBorder="1" applyAlignment="1" applyProtection="1">
      <alignment horizontal="right"/>
    </xf>
    <xf numFmtId="165" fontId="18" fillId="6" borderId="69" xfId="1" applyNumberFormat="1" applyFont="1" applyFill="1" applyBorder="1" applyAlignment="1" applyProtection="1">
      <alignment horizontal="right" vertical="center"/>
    </xf>
    <xf numFmtId="0" fontId="4" fillId="8" borderId="4" xfId="0" applyFont="1" applyFill="1" applyBorder="1"/>
    <xf numFmtId="165" fontId="4" fillId="2" borderId="7" xfId="1" applyNumberFormat="1" applyFont="1" applyFill="1" applyBorder="1"/>
    <xf numFmtId="165" fontId="0" fillId="0" borderId="11" xfId="1" applyNumberFormat="1" applyFont="1" applyFill="1" applyBorder="1"/>
    <xf numFmtId="165" fontId="0" fillId="0" borderId="38" xfId="1" applyNumberFormat="1" applyFont="1" applyBorder="1"/>
    <xf numFmtId="165" fontId="0" fillId="0" borderId="1" xfId="1" applyNumberFormat="1" applyFont="1" applyBorder="1"/>
    <xf numFmtId="165" fontId="0" fillId="0" borderId="30" xfId="1" applyNumberFormat="1" applyFont="1" applyBorder="1"/>
    <xf numFmtId="165" fontId="0" fillId="0" borderId="15" xfId="1" applyNumberFormat="1" applyFont="1" applyBorder="1"/>
    <xf numFmtId="165" fontId="0" fillId="0" borderId="19" xfId="1" applyNumberFormat="1" applyFont="1" applyBorder="1"/>
    <xf numFmtId="38" fontId="7" fillId="0" borderId="1" xfId="1" applyNumberFormat="1" applyFont="1" applyBorder="1"/>
    <xf numFmtId="38" fontId="7" fillId="0" borderId="30" xfId="1" applyNumberFormat="1" applyFont="1" applyBorder="1"/>
    <xf numFmtId="165" fontId="7" fillId="2" borderId="1" xfId="1" applyNumberFormat="1" applyFont="1" applyFill="1" applyBorder="1"/>
    <xf numFmtId="165" fontId="7" fillId="2" borderId="5" xfId="1" applyNumberFormat="1" applyFont="1" applyFill="1" applyBorder="1"/>
    <xf numFmtId="165" fontId="0" fillId="0" borderId="15" xfId="1" applyNumberFormat="1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0" fillId="0" borderId="4" xfId="0" applyFill="1" applyBorder="1"/>
    <xf numFmtId="165" fontId="0" fillId="0" borderId="4" xfId="1" applyNumberFormat="1" applyFont="1" applyFill="1" applyBorder="1"/>
    <xf numFmtId="165" fontId="0" fillId="2" borderId="29" xfId="1" applyNumberFormat="1" applyFont="1" applyFill="1" applyBorder="1"/>
    <xf numFmtId="165" fontId="0" fillId="2" borderId="22" xfId="1" applyNumberFormat="1" applyFont="1" applyFill="1" applyBorder="1"/>
    <xf numFmtId="165" fontId="0" fillId="2" borderId="30" xfId="1" applyNumberFormat="1" applyFont="1" applyFill="1" applyBorder="1"/>
    <xf numFmtId="165" fontId="0" fillId="0" borderId="19" xfId="1" applyNumberFormat="1" applyFont="1" applyFill="1" applyBorder="1"/>
    <xf numFmtId="165" fontId="0" fillId="0" borderId="1" xfId="1" applyNumberFormat="1" applyFont="1" applyFill="1" applyBorder="1"/>
    <xf numFmtId="165" fontId="0" fillId="0" borderId="30" xfId="1" applyNumberFormat="1" applyFont="1" applyFill="1" applyBorder="1"/>
    <xf numFmtId="165" fontId="0" fillId="0" borderId="36" xfId="1" applyNumberFormat="1" applyFont="1" applyBorder="1"/>
    <xf numFmtId="165" fontId="0" fillId="0" borderId="37" xfId="1" applyNumberFormat="1" applyFont="1" applyBorder="1"/>
    <xf numFmtId="165" fontId="4" fillId="0" borderId="29" xfId="1" applyNumberFormat="1" applyFont="1" applyBorder="1"/>
    <xf numFmtId="165" fontId="4" fillId="2" borderId="1" xfId="1" applyNumberFormat="1" applyFont="1" applyFill="1" applyBorder="1"/>
    <xf numFmtId="165" fontId="4" fillId="2" borderId="30" xfId="1" applyNumberFormat="1" applyFont="1" applyFill="1" applyBorder="1"/>
    <xf numFmtId="165" fontId="4" fillId="0" borderId="1" xfId="1" applyNumberFormat="1" applyFont="1" applyBorder="1"/>
    <xf numFmtId="165" fontId="4" fillId="0" borderId="30" xfId="1" applyNumberFormat="1" applyFont="1" applyBorder="1"/>
    <xf numFmtId="165" fontId="0" fillId="0" borderId="0" xfId="1" applyNumberFormat="1" applyFont="1" applyFill="1" applyBorder="1"/>
    <xf numFmtId="165" fontId="2" fillId="2" borderId="40" xfId="1" applyNumberFormat="1" applyFont="1" applyFill="1" applyBorder="1"/>
    <xf numFmtId="165" fontId="2" fillId="0" borderId="1" xfId="1" applyNumberFormat="1" applyFont="1" applyBorder="1"/>
    <xf numFmtId="165" fontId="2" fillId="0" borderId="15" xfId="1" applyNumberFormat="1" applyFont="1" applyBorder="1"/>
    <xf numFmtId="165" fontId="0" fillId="2" borderId="11" xfId="1" applyNumberFormat="1" applyFont="1" applyFill="1" applyBorder="1"/>
    <xf numFmtId="165" fontId="4" fillId="0" borderId="1" xfId="1" applyNumberFormat="1" applyFont="1" applyFill="1" applyBorder="1"/>
    <xf numFmtId="165" fontId="2" fillId="2" borderId="1" xfId="1" applyNumberFormat="1" applyFont="1" applyFill="1" applyBorder="1"/>
    <xf numFmtId="165" fontId="4" fillId="0" borderId="15" xfId="1" applyNumberFormat="1" applyFont="1" applyBorder="1"/>
    <xf numFmtId="167" fontId="21" fillId="0" borderId="0" xfId="4" applyFont="1" applyAlignment="1">
      <alignment horizontal="center" vertical="center"/>
    </xf>
    <xf numFmtId="0" fontId="4" fillId="2" borderId="11" xfId="0" applyFont="1" applyFill="1" applyBorder="1"/>
    <xf numFmtId="0" fontId="4" fillId="0" borderId="6" xfId="0" applyFont="1" applyBorder="1"/>
    <xf numFmtId="165" fontId="0" fillId="0" borderId="40" xfId="1" applyNumberFormat="1" applyFont="1" applyBorder="1"/>
    <xf numFmtId="165" fontId="0" fillId="3" borderId="22" xfId="1" applyNumberFormat="1" applyFont="1" applyFill="1" applyBorder="1" applyAlignment="1">
      <alignment horizontal="right"/>
    </xf>
    <xf numFmtId="165" fontId="0" fillId="0" borderId="70" xfId="1" applyNumberFormat="1" applyFont="1" applyBorder="1"/>
    <xf numFmtId="165" fontId="0" fillId="0" borderId="0" xfId="1" applyNumberFormat="1" applyFont="1"/>
    <xf numFmtId="165" fontId="2" fillId="3" borderId="24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0" fillId="3" borderId="29" xfId="1" applyNumberFormat="1" applyFont="1" applyFill="1" applyBorder="1"/>
    <xf numFmtId="165" fontId="0" fillId="0" borderId="0" xfId="1" applyNumberFormat="1" applyFont="1" applyBorder="1"/>
    <xf numFmtId="167" fontId="18" fillId="0" borderId="71" xfId="4" applyFont="1" applyFill="1" applyBorder="1" applyAlignment="1" applyProtection="1">
      <alignment horizontal="center" vertical="center"/>
    </xf>
    <xf numFmtId="0" fontId="14" fillId="0" borderId="72" xfId="3" applyFont="1" applyBorder="1" applyAlignment="1">
      <alignment horizontal="center" vertical="center"/>
    </xf>
    <xf numFmtId="167" fontId="18" fillId="0" borderId="73" xfId="4" applyFont="1" applyFill="1" applyBorder="1" applyAlignment="1">
      <alignment horizontal="center" vertical="center"/>
    </xf>
    <xf numFmtId="0" fontId="14" fillId="0" borderId="50" xfId="3" applyFont="1" applyBorder="1" applyAlignment="1">
      <alignment horizontal="center" vertical="center"/>
    </xf>
    <xf numFmtId="167" fontId="17" fillId="9" borderId="63" xfId="4" applyFont="1" applyFill="1" applyBorder="1" applyAlignment="1">
      <alignment horizontal="left" vertical="center"/>
    </xf>
    <xf numFmtId="0" fontId="14" fillId="9" borderId="64" xfId="3" applyFont="1" applyFill="1" applyBorder="1" applyAlignment="1">
      <alignment vertical="center"/>
    </xf>
    <xf numFmtId="0" fontId="14" fillId="9" borderId="64" xfId="3" applyFont="1" applyFill="1" applyBorder="1" applyAlignment="1"/>
    <xf numFmtId="167" fontId="12" fillId="9" borderId="63" xfId="4" applyFont="1" applyFill="1" applyBorder="1" applyAlignment="1">
      <alignment horizontal="left" vertical="center"/>
    </xf>
    <xf numFmtId="167" fontId="12" fillId="9" borderId="63" xfId="4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/>
    </xf>
    <xf numFmtId="37" fontId="23" fillId="0" borderId="0" xfId="6"/>
    <xf numFmtId="37" fontId="2" fillId="0" borderId="0" xfId="6" applyFont="1" applyBorder="1" applyAlignment="1">
      <alignment horizontal="centerContinuous"/>
    </xf>
    <xf numFmtId="37" fontId="24" fillId="0" borderId="0" xfId="6" applyFont="1" applyBorder="1" applyAlignment="1">
      <alignment horizontal="centerContinuous"/>
    </xf>
    <xf numFmtId="37" fontId="24" fillId="0" borderId="0" xfId="6" applyFont="1" applyAlignment="1">
      <alignment horizontal="centerContinuous"/>
    </xf>
    <xf numFmtId="37" fontId="24" fillId="0" borderId="0" xfId="6" applyFont="1"/>
    <xf numFmtId="167" fontId="1" fillId="0" borderId="0" xfId="7" applyFont="1" applyBorder="1" applyAlignment="1" applyProtection="1">
      <alignment horizontal="right" vertical="center"/>
    </xf>
    <xf numFmtId="167" fontId="25" fillId="4" borderId="4" xfId="7" applyFont="1" applyFill="1" applyBorder="1" applyAlignment="1" applyProtection="1">
      <alignment horizontal="left" vertical="center"/>
      <protection locked="0"/>
    </xf>
    <xf numFmtId="37" fontId="24" fillId="0" borderId="4" xfId="6" applyFont="1" applyBorder="1" applyAlignment="1">
      <alignment horizontal="centerContinuous"/>
    </xf>
    <xf numFmtId="167" fontId="1" fillId="0" borderId="0" xfId="7" applyFont="1" applyBorder="1" applyAlignment="1" applyProtection="1">
      <alignment horizontal="centerContinuous" vertical="center"/>
    </xf>
    <xf numFmtId="37" fontId="14" fillId="3" borderId="74" xfId="6" applyFont="1" applyFill="1" applyBorder="1"/>
    <xf numFmtId="37" fontId="14" fillId="3" borderId="75" xfId="6" applyFont="1" applyFill="1" applyBorder="1"/>
    <xf numFmtId="37" fontId="26" fillId="3" borderId="75" xfId="6" applyFont="1" applyFill="1" applyBorder="1" applyAlignment="1">
      <alignment vertical="center"/>
    </xf>
    <xf numFmtId="37" fontId="1" fillId="3" borderId="76" xfId="6" applyFont="1" applyFill="1" applyBorder="1" applyAlignment="1">
      <alignment horizontal="center" vertical="center" wrapText="1"/>
    </xf>
    <xf numFmtId="37" fontId="14" fillId="0" borderId="0" xfId="6" applyFont="1"/>
    <xf numFmtId="37" fontId="26" fillId="0" borderId="49" xfId="6" applyFont="1" applyFill="1" applyBorder="1"/>
    <xf numFmtId="37" fontId="14" fillId="0" borderId="0" xfId="6" applyFont="1" applyFill="1" applyBorder="1"/>
    <xf numFmtId="37" fontId="14" fillId="3" borderId="57" xfId="6" applyFont="1" applyFill="1" applyBorder="1" applyAlignment="1">
      <alignment horizontal="right"/>
    </xf>
    <xf numFmtId="37" fontId="14" fillId="0" borderId="49" xfId="6" applyFont="1" applyBorder="1"/>
    <xf numFmtId="37" fontId="14" fillId="0" borderId="0" xfId="6" applyFont="1" applyBorder="1"/>
    <xf numFmtId="168" fontId="14" fillId="4" borderId="57" xfId="6" applyNumberFormat="1" applyFont="1" applyFill="1" applyBorder="1" applyAlignment="1" applyProtection="1">
      <alignment horizontal="right"/>
      <protection locked="0"/>
    </xf>
    <xf numFmtId="37" fontId="14" fillId="0" borderId="54" xfId="6" applyFont="1" applyBorder="1"/>
    <xf numFmtId="37" fontId="14" fillId="0" borderId="4" xfId="6" applyFont="1" applyBorder="1"/>
    <xf numFmtId="168" fontId="14" fillId="3" borderId="57" xfId="6" applyNumberFormat="1" applyFont="1" applyFill="1" applyBorder="1" applyAlignment="1">
      <alignment horizontal="right"/>
    </xf>
    <xf numFmtId="37" fontId="27" fillId="0" borderId="0" xfId="6" applyFont="1" applyFill="1" applyBorder="1"/>
    <xf numFmtId="37" fontId="27" fillId="0" borderId="0" xfId="6" applyFont="1" applyBorder="1"/>
    <xf numFmtId="37" fontId="1" fillId="3" borderId="77" xfId="6" applyFont="1" applyFill="1" applyBorder="1" applyAlignment="1">
      <alignment horizontal="centerContinuous"/>
    </xf>
    <xf numFmtId="37" fontId="14" fillId="3" borderId="78" xfId="6" applyFont="1" applyFill="1" applyBorder="1" applyAlignment="1">
      <alignment horizontal="centerContinuous"/>
    </xf>
    <xf numFmtId="37" fontId="1" fillId="3" borderId="1" xfId="6" applyFont="1" applyFill="1" applyBorder="1" applyAlignment="1">
      <alignment horizontal="center"/>
    </xf>
    <xf numFmtId="3" fontId="14" fillId="4" borderId="1" xfId="6" applyNumberFormat="1" applyFont="1" applyFill="1" applyBorder="1" applyProtection="1">
      <protection locked="0"/>
    </xf>
    <xf numFmtId="14" fontId="14" fillId="4" borderId="1" xfId="6" applyNumberFormat="1" applyFont="1" applyFill="1" applyBorder="1" applyProtection="1">
      <protection locked="0"/>
    </xf>
    <xf numFmtId="37" fontId="14" fillId="0" borderId="0" xfId="6" applyFont="1" applyBorder="1" applyAlignment="1">
      <alignment horizontal="right"/>
    </xf>
    <xf numFmtId="37" fontId="14" fillId="4" borderId="4" xfId="6" applyFont="1" applyFill="1" applyBorder="1" applyProtection="1">
      <protection locked="0"/>
    </xf>
    <xf numFmtId="37" fontId="26" fillId="0" borderId="49" xfId="6" applyFont="1" applyBorder="1"/>
    <xf numFmtId="37" fontId="26" fillId="0" borderId="79" xfId="6" applyFont="1" applyBorder="1"/>
    <xf numFmtId="37" fontId="14" fillId="0" borderId="45" xfId="6" applyFont="1" applyBorder="1"/>
    <xf numFmtId="168" fontId="14" fillId="4" borderId="66" xfId="6" applyNumberFormat="1" applyFont="1" applyFill="1" applyBorder="1" applyAlignment="1" applyProtection="1">
      <alignment horizontal="right"/>
      <protection locked="0"/>
    </xf>
    <xf numFmtId="167" fontId="28" fillId="0" borderId="0" xfId="7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>
      <alignment horizontal="left" vertical="center"/>
    </xf>
    <xf numFmtId="37" fontId="29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centerContinuous"/>
    </xf>
    <xf numFmtId="37" fontId="29" fillId="0" borderId="0" xfId="0" applyNumberFormat="1" applyFont="1" applyFill="1" applyBorder="1" applyAlignment="1">
      <alignment horizontal="centerContinuous"/>
    </xf>
    <xf numFmtId="167" fontId="22" fillId="0" borderId="0" xfId="7" applyFont="1" applyFill="1" applyBorder="1" applyAlignment="1" applyProtection="1">
      <alignment horizontal="right" vertical="center"/>
    </xf>
    <xf numFmtId="37" fontId="29" fillId="0" borderId="4" xfId="0" applyNumberFormat="1" applyFont="1" applyFill="1" applyBorder="1" applyAlignment="1"/>
    <xf numFmtId="37" fontId="23" fillId="0" borderId="4" xfId="0" applyNumberFormat="1" applyFont="1" applyFill="1" applyBorder="1" applyAlignment="1"/>
    <xf numFmtId="167" fontId="22" fillId="0" borderId="0" xfId="7" applyFont="1" applyFill="1" applyBorder="1" applyAlignment="1" applyProtection="1">
      <alignment horizontal="right" vertical="center"/>
      <protection locked="0"/>
    </xf>
    <xf numFmtId="37" fontId="23" fillId="0" borderId="0" xfId="0" applyNumberFormat="1" applyFont="1" applyFill="1" applyBorder="1" applyAlignment="1">
      <alignment horizontal="right"/>
    </xf>
    <xf numFmtId="37" fontId="29" fillId="0" borderId="4" xfId="0" applyNumberFormat="1" applyFont="1" applyFill="1" applyBorder="1" applyAlignment="1" applyProtection="1">
      <alignment horizontal="left"/>
      <protection locked="0"/>
    </xf>
    <xf numFmtId="37" fontId="29" fillId="0" borderId="0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/>
    <xf numFmtId="37" fontId="3" fillId="0" borderId="80" xfId="0" applyNumberFormat="1" applyFont="1" applyFill="1" applyBorder="1" applyAlignment="1">
      <alignment horizontal="center" shrinkToFit="1"/>
    </xf>
    <xf numFmtId="37" fontId="23" fillId="0" borderId="81" xfId="0" applyNumberFormat="1" applyFont="1" applyFill="1" applyBorder="1" applyAlignment="1">
      <alignment horizontal="center" shrinkToFit="1"/>
    </xf>
    <xf numFmtId="37" fontId="3" fillId="0" borderId="82" xfId="0" applyNumberFormat="1" applyFont="1" applyFill="1" applyBorder="1" applyAlignment="1">
      <alignment horizontal="center" vertical="center"/>
    </xf>
    <xf numFmtId="37" fontId="3" fillId="0" borderId="83" xfId="0" applyNumberFormat="1" applyFont="1" applyFill="1" applyBorder="1" applyAlignment="1">
      <alignment horizontal="center" vertical="center"/>
    </xf>
    <xf numFmtId="37" fontId="3" fillId="0" borderId="83" xfId="0" applyNumberFormat="1" applyFont="1" applyFill="1" applyBorder="1" applyAlignment="1">
      <alignment horizontal="center" vertical="center" wrapText="1"/>
    </xf>
    <xf numFmtId="37" fontId="3" fillId="0" borderId="69" xfId="0" applyNumberFormat="1" applyFont="1" applyFill="1" applyBorder="1" applyAlignment="1">
      <alignment horizontal="center" vertical="center" wrapText="1"/>
    </xf>
    <xf numFmtId="37" fontId="3" fillId="0" borderId="84" xfId="0" applyNumberFormat="1" applyFont="1" applyFill="1" applyBorder="1" applyAlignment="1">
      <alignment horizontal="center" vertical="center" wrapText="1"/>
    </xf>
    <xf numFmtId="37" fontId="3" fillId="0" borderId="66" xfId="0" applyNumberFormat="1" applyFont="1" applyFill="1" applyBorder="1" applyAlignment="1">
      <alignment horizontal="center" vertical="center" wrapText="1"/>
    </xf>
    <xf numFmtId="37" fontId="3" fillId="0" borderId="82" xfId="0" applyNumberFormat="1" applyFont="1" applyFill="1" applyBorder="1" applyAlignment="1">
      <alignment horizontal="center" vertical="center" wrapText="1"/>
    </xf>
    <xf numFmtId="37" fontId="3" fillId="0" borderId="83" xfId="0" applyNumberFormat="1" applyFont="1" applyFill="1" applyBorder="1" applyAlignment="1">
      <alignment vertical="center"/>
    </xf>
    <xf numFmtId="37" fontId="1" fillId="0" borderId="69" xfId="0" applyNumberFormat="1" applyFont="1" applyFill="1" applyBorder="1" applyAlignment="1">
      <alignment horizontal="center" vertical="center" shrinkToFit="1"/>
    </xf>
    <xf numFmtId="37" fontId="3" fillId="0" borderId="0" xfId="0" applyNumberFormat="1" applyFont="1" applyFill="1" applyBorder="1"/>
    <xf numFmtId="37" fontId="29" fillId="0" borderId="29" xfId="0" applyNumberFormat="1" applyFont="1" applyFill="1" applyBorder="1" applyAlignment="1">
      <alignment wrapText="1"/>
    </xf>
    <xf numFmtId="37" fontId="29" fillId="0" borderId="29" xfId="0" applyNumberFormat="1" applyFont="1" applyFill="1" applyBorder="1"/>
    <xf numFmtId="37" fontId="1" fillId="0" borderId="85" xfId="0" applyNumberFormat="1" applyFont="1" applyFill="1" applyBorder="1" applyAlignment="1">
      <alignment wrapText="1"/>
    </xf>
    <xf numFmtId="37" fontId="1" fillId="0" borderId="0" xfId="0" applyNumberFormat="1" applyFont="1" applyFill="1" applyBorder="1" applyAlignment="1">
      <alignment wrapText="1"/>
    </xf>
    <xf numFmtId="37" fontId="1" fillId="0" borderId="0" xfId="0" applyNumberFormat="1" applyFont="1" applyFill="1" applyBorder="1" applyAlignment="1">
      <alignment horizontal="right"/>
    </xf>
    <xf numFmtId="37" fontId="29" fillId="0" borderId="4" xfId="0" applyNumberFormat="1" applyFont="1" applyFill="1" applyBorder="1"/>
  </cellXfs>
  <cellStyles count="8">
    <cellStyle name="Comma" xfId="1" builtinId="3"/>
    <cellStyle name="Currency" xfId="2" builtinId="4"/>
    <cellStyle name="Normal" xfId="0" builtinId="0"/>
    <cellStyle name="Normal_frmMultPrimeroHomeownershipDevSchedules" xfId="6"/>
    <cellStyle name="Normal_RNTSKED-" xfId="7"/>
    <cellStyle name="Normal_SCHED-A" xfId="3"/>
    <cellStyle name="Normal_SKED-A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PUCCE~1\LOCALS~1\Temp\frmMultPrimeroHomeownershipDev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v Cost Budget (A-SF)"/>
      <sheetName val="Unit Mix (B-SF)"/>
      <sheetName val="Affordability (C-SF)"/>
      <sheetName val="Sources &amp; Uses(D-SF)"/>
      <sheetName val="Project Schedule(E-SF)"/>
      <sheetName val="Sched (H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4"/>
  <sheetViews>
    <sheetView zoomScale="75" zoomScaleNormal="75" workbookViewId="0">
      <selection activeCell="I11" sqref="I11"/>
    </sheetView>
  </sheetViews>
  <sheetFormatPr defaultColWidth="12.5703125" defaultRowHeight="14.25" x14ac:dyDescent="0.2"/>
  <cols>
    <col min="1" max="1" width="4.42578125" style="167" customWidth="1"/>
    <col min="2" max="2" width="29" style="167" customWidth="1"/>
    <col min="3" max="3" width="18.85546875" style="167" customWidth="1"/>
    <col min="4" max="4" width="18.28515625" style="167" customWidth="1"/>
    <col min="5" max="5" width="17.28515625" style="167" customWidth="1"/>
    <col min="6" max="6" width="0.140625" style="167" customWidth="1"/>
    <col min="7" max="16384" width="12.5703125" style="167"/>
  </cols>
  <sheetData>
    <row r="1" spans="1:7" ht="15" x14ac:dyDescent="0.2">
      <c r="A1" s="164" t="s">
        <v>120</v>
      </c>
      <c r="B1" s="165"/>
      <c r="C1" s="165"/>
      <c r="D1" s="165"/>
      <c r="E1" s="165"/>
      <c r="F1" s="166"/>
      <c r="G1" s="166"/>
    </row>
    <row r="2" spans="1:7" ht="17.25" x14ac:dyDescent="0.2">
      <c r="A2" s="164" t="s">
        <v>121</v>
      </c>
      <c r="B2" s="165"/>
      <c r="C2" s="165"/>
      <c r="D2" s="165"/>
      <c r="E2" s="165"/>
      <c r="F2" s="166"/>
      <c r="G2" s="166"/>
    </row>
    <row r="3" spans="1:7" ht="15" x14ac:dyDescent="0.2">
      <c r="A3" s="164"/>
      <c r="B3" s="165"/>
      <c r="C3" s="165"/>
      <c r="D3" s="165"/>
      <c r="E3" s="165"/>
      <c r="F3" s="166"/>
      <c r="G3" s="166"/>
    </row>
    <row r="4" spans="1:7" x14ac:dyDescent="0.2">
      <c r="A4" s="168"/>
      <c r="B4" s="169" t="s">
        <v>122</v>
      </c>
      <c r="C4" s="170"/>
      <c r="D4" s="171"/>
      <c r="E4" s="171"/>
      <c r="F4" s="166"/>
      <c r="G4" s="166"/>
    </row>
    <row r="5" spans="1:7" ht="15" x14ac:dyDescent="0.2">
      <c r="A5" s="166"/>
      <c r="B5" s="172"/>
      <c r="C5" s="173"/>
      <c r="D5" s="174"/>
      <c r="E5" s="174"/>
      <c r="F5" s="166"/>
      <c r="G5" s="166"/>
    </row>
    <row r="6" spans="1:7" ht="15" x14ac:dyDescent="0.25">
      <c r="A6" s="175" t="s">
        <v>123</v>
      </c>
      <c r="B6" s="172"/>
      <c r="C6" s="173"/>
      <c r="D6" s="174"/>
      <c r="E6" s="174"/>
      <c r="F6" s="166"/>
      <c r="G6" s="166"/>
    </row>
    <row r="7" spans="1:7" ht="15" thickBot="1" x14ac:dyDescent="0.25">
      <c r="A7" s="166"/>
      <c r="B7" s="166"/>
      <c r="C7" s="166"/>
      <c r="D7" s="176"/>
      <c r="E7" s="166"/>
      <c r="F7" s="166"/>
      <c r="G7" s="166"/>
    </row>
    <row r="8" spans="1:7" ht="15" x14ac:dyDescent="0.2">
      <c r="B8" s="172"/>
      <c r="C8" s="177" t="s">
        <v>124</v>
      </c>
      <c r="D8" s="295" t="s">
        <v>125</v>
      </c>
      <c r="E8" s="297" t="s">
        <v>126</v>
      </c>
      <c r="F8" s="178"/>
      <c r="G8" s="166"/>
    </row>
    <row r="9" spans="1:7" ht="15" thickBot="1" x14ac:dyDescent="0.25">
      <c r="A9" s="179"/>
      <c r="B9" s="174"/>
      <c r="C9" s="180" t="s">
        <v>127</v>
      </c>
      <c r="D9" s="296"/>
      <c r="E9" s="298"/>
      <c r="F9" s="178"/>
      <c r="G9" s="166"/>
    </row>
    <row r="10" spans="1:7" ht="18" customHeight="1" thickBot="1" x14ac:dyDescent="0.25">
      <c r="A10" s="299" t="s">
        <v>128</v>
      </c>
      <c r="B10" s="300"/>
      <c r="C10" s="300"/>
      <c r="D10" s="300"/>
      <c r="E10" s="300"/>
      <c r="F10" s="178"/>
      <c r="G10" s="166"/>
    </row>
    <row r="11" spans="1:7" ht="18" customHeight="1" x14ac:dyDescent="0.2">
      <c r="A11" s="181" t="s">
        <v>129</v>
      </c>
      <c r="B11" s="182"/>
      <c r="C11" s="234">
        <f>+D11+E11</f>
        <v>0</v>
      </c>
      <c r="D11" s="184"/>
      <c r="E11" s="185"/>
      <c r="F11" s="178"/>
      <c r="G11" s="166"/>
    </row>
    <row r="12" spans="1:7" ht="18" customHeight="1" x14ac:dyDescent="0.2">
      <c r="A12" s="186" t="s">
        <v>130</v>
      </c>
      <c r="B12" s="182"/>
      <c r="C12" s="235">
        <f>+D12+E12</f>
        <v>0</v>
      </c>
      <c r="D12" s="188"/>
      <c r="E12" s="189"/>
      <c r="F12" s="178"/>
      <c r="G12" s="166"/>
    </row>
    <row r="13" spans="1:7" ht="18" customHeight="1" x14ac:dyDescent="0.2">
      <c r="A13" s="190" t="s">
        <v>131</v>
      </c>
      <c r="B13" s="182"/>
      <c r="C13" s="235">
        <f>+D13+E13</f>
        <v>0</v>
      </c>
      <c r="D13" s="188"/>
      <c r="E13" s="189"/>
      <c r="F13" s="178"/>
      <c r="G13" s="166"/>
    </row>
    <row r="14" spans="1:7" ht="18" customHeight="1" thickBot="1" x14ac:dyDescent="0.25">
      <c r="A14" s="191" t="s">
        <v>28</v>
      </c>
      <c r="B14" s="174"/>
      <c r="C14" s="236">
        <f>+D14+E14</f>
        <v>0</v>
      </c>
      <c r="D14" s="193"/>
      <c r="E14" s="194"/>
      <c r="F14" s="178"/>
      <c r="G14" s="166"/>
    </row>
    <row r="15" spans="1:7" ht="18" customHeight="1" thickBot="1" x14ac:dyDescent="0.25">
      <c r="A15" s="299" t="s">
        <v>132</v>
      </c>
      <c r="B15" s="301"/>
      <c r="C15" s="301"/>
      <c r="D15" s="301"/>
      <c r="E15" s="301"/>
      <c r="F15" s="178"/>
      <c r="G15" s="166"/>
    </row>
    <row r="16" spans="1:7" ht="18" customHeight="1" x14ac:dyDescent="0.2">
      <c r="A16" s="197" t="s">
        <v>133</v>
      </c>
      <c r="B16" s="182"/>
      <c r="C16" s="235">
        <f t="shared" ref="C16:C21" si="0">+D16+E16</f>
        <v>0</v>
      </c>
      <c r="D16" s="195"/>
      <c r="E16" s="196"/>
      <c r="F16" s="178"/>
      <c r="G16" s="166"/>
    </row>
    <row r="17" spans="1:7" ht="18" customHeight="1" x14ac:dyDescent="0.2">
      <c r="A17" s="191" t="s">
        <v>134</v>
      </c>
      <c r="B17" s="182"/>
      <c r="C17" s="234">
        <f t="shared" si="0"/>
        <v>0</v>
      </c>
      <c r="D17" s="193"/>
      <c r="E17" s="194"/>
      <c r="F17" s="178"/>
      <c r="G17" s="166"/>
    </row>
    <row r="18" spans="1:7" ht="18" customHeight="1" x14ac:dyDescent="0.2">
      <c r="A18" s="191" t="s">
        <v>135</v>
      </c>
      <c r="B18" s="182"/>
      <c r="C18" s="235">
        <f t="shared" si="0"/>
        <v>0</v>
      </c>
      <c r="D18" s="193"/>
      <c r="E18" s="194"/>
      <c r="F18" s="178"/>
      <c r="G18" s="166"/>
    </row>
    <row r="19" spans="1:7" ht="18" customHeight="1" x14ac:dyDescent="0.2">
      <c r="A19" s="191" t="s">
        <v>136</v>
      </c>
      <c r="B19" s="182"/>
      <c r="C19" s="235">
        <f t="shared" si="0"/>
        <v>0</v>
      </c>
      <c r="D19" s="193"/>
      <c r="E19" s="194"/>
      <c r="F19" s="178"/>
      <c r="G19" s="166"/>
    </row>
    <row r="20" spans="1:7" ht="18" customHeight="1" x14ac:dyDescent="0.2">
      <c r="A20" s="191" t="s">
        <v>137</v>
      </c>
      <c r="B20" s="182"/>
      <c r="C20" s="235">
        <f t="shared" si="0"/>
        <v>0</v>
      </c>
      <c r="D20" s="193"/>
      <c r="E20" s="194"/>
      <c r="F20" s="178"/>
      <c r="G20" s="166"/>
    </row>
    <row r="21" spans="1:7" ht="18" customHeight="1" thickBot="1" x14ac:dyDescent="0.25">
      <c r="A21" s="191" t="s">
        <v>138</v>
      </c>
      <c r="B21" s="174"/>
      <c r="C21" s="236">
        <f t="shared" si="0"/>
        <v>0</v>
      </c>
      <c r="D21" s="193"/>
      <c r="E21" s="194"/>
      <c r="F21" s="178"/>
      <c r="G21" s="166"/>
    </row>
    <row r="22" spans="1:7" ht="18" customHeight="1" thickBot="1" x14ac:dyDescent="0.25">
      <c r="A22" s="302" t="s">
        <v>139</v>
      </c>
      <c r="B22" s="301"/>
      <c r="C22" s="301"/>
      <c r="D22" s="301"/>
      <c r="E22" s="301"/>
      <c r="F22" s="178"/>
      <c r="G22" s="166"/>
    </row>
    <row r="23" spans="1:7" ht="18" customHeight="1" x14ac:dyDescent="0.2">
      <c r="A23" s="197" t="s">
        <v>140</v>
      </c>
      <c r="B23" s="182"/>
      <c r="C23" s="234">
        <f t="shared" ref="C23:C28" si="1">+D23+E23</f>
        <v>0</v>
      </c>
      <c r="D23" s="198"/>
      <c r="E23" s="199"/>
      <c r="F23" s="178"/>
      <c r="G23" s="166"/>
    </row>
    <row r="24" spans="1:7" ht="18" customHeight="1" x14ac:dyDescent="0.2">
      <c r="A24" s="186" t="s">
        <v>141</v>
      </c>
      <c r="B24" s="182"/>
      <c r="C24" s="235">
        <f t="shared" si="1"/>
        <v>0</v>
      </c>
      <c r="D24" s="198"/>
      <c r="E24" s="199"/>
      <c r="F24" s="178"/>
      <c r="G24" s="166"/>
    </row>
    <row r="25" spans="1:7" ht="18" customHeight="1" x14ac:dyDescent="0.2">
      <c r="A25" s="197" t="s">
        <v>142</v>
      </c>
      <c r="B25" s="182"/>
      <c r="C25" s="235">
        <f t="shared" si="1"/>
        <v>0</v>
      </c>
      <c r="D25" s="198"/>
      <c r="E25" s="199"/>
      <c r="F25" s="178"/>
      <c r="G25" s="166"/>
    </row>
    <row r="26" spans="1:7" ht="18" customHeight="1" x14ac:dyDescent="0.2">
      <c r="A26" s="197" t="s">
        <v>143</v>
      </c>
      <c r="B26" s="182"/>
      <c r="C26" s="235">
        <f t="shared" si="1"/>
        <v>0</v>
      </c>
      <c r="D26" s="198"/>
      <c r="E26" s="199"/>
      <c r="F26" s="178"/>
      <c r="G26" s="166"/>
    </row>
    <row r="27" spans="1:7" ht="18" customHeight="1" x14ac:dyDescent="0.2">
      <c r="A27" s="197" t="s">
        <v>28</v>
      </c>
      <c r="B27" s="182"/>
      <c r="C27" s="235">
        <f t="shared" si="1"/>
        <v>0</v>
      </c>
      <c r="D27" s="198"/>
      <c r="E27" s="199"/>
      <c r="F27" s="178"/>
      <c r="G27" s="166"/>
    </row>
    <row r="28" spans="1:7" ht="18" customHeight="1" thickBot="1" x14ac:dyDescent="0.25">
      <c r="A28" s="181" t="s">
        <v>28</v>
      </c>
      <c r="B28" s="174"/>
      <c r="C28" s="236">
        <f t="shared" si="1"/>
        <v>0</v>
      </c>
      <c r="D28" s="195"/>
      <c r="E28" s="196"/>
      <c r="F28" s="178"/>
      <c r="G28" s="166"/>
    </row>
    <row r="29" spans="1:7" ht="18" customHeight="1" thickBot="1" x14ac:dyDescent="0.25">
      <c r="A29" s="303" t="s">
        <v>144</v>
      </c>
      <c r="B29" s="301"/>
      <c r="C29" s="301"/>
      <c r="D29" s="301"/>
      <c r="E29" s="301"/>
      <c r="F29" s="178"/>
      <c r="G29" s="166"/>
    </row>
    <row r="30" spans="1:7" ht="18" customHeight="1" x14ac:dyDescent="0.2">
      <c r="A30" s="181" t="s">
        <v>40</v>
      </c>
      <c r="B30" s="182"/>
      <c r="C30" s="234">
        <f t="shared" ref="C30:C40" si="2">+D30+E30</f>
        <v>0</v>
      </c>
      <c r="D30" s="195"/>
      <c r="E30" s="196"/>
      <c r="F30" s="178"/>
      <c r="G30" s="166"/>
    </row>
    <row r="31" spans="1:7" ht="18" customHeight="1" x14ac:dyDescent="0.2">
      <c r="A31" s="200" t="s">
        <v>145</v>
      </c>
      <c r="B31" s="182"/>
      <c r="C31" s="235">
        <f t="shared" si="2"/>
        <v>0</v>
      </c>
      <c r="D31" s="193"/>
      <c r="E31" s="194"/>
      <c r="F31" s="178"/>
      <c r="G31" s="166"/>
    </row>
    <row r="32" spans="1:7" ht="18" customHeight="1" x14ac:dyDescent="0.2">
      <c r="A32" s="200" t="s">
        <v>146</v>
      </c>
      <c r="B32" s="182"/>
      <c r="C32" s="235">
        <f t="shared" si="2"/>
        <v>0</v>
      </c>
      <c r="D32" s="193"/>
      <c r="E32" s="194"/>
      <c r="F32" s="178"/>
      <c r="G32" s="166"/>
    </row>
    <row r="33" spans="1:7" ht="18" customHeight="1" x14ac:dyDescent="0.2">
      <c r="A33" s="200" t="s">
        <v>147</v>
      </c>
      <c r="B33" s="182"/>
      <c r="C33" s="235">
        <f t="shared" si="2"/>
        <v>0</v>
      </c>
      <c r="D33" s="193"/>
      <c r="E33" s="194"/>
      <c r="F33" s="178"/>
      <c r="G33" s="166"/>
    </row>
    <row r="34" spans="1:7" ht="18" customHeight="1" x14ac:dyDescent="0.2">
      <c r="A34" s="200" t="s">
        <v>148</v>
      </c>
      <c r="B34" s="182"/>
      <c r="C34" s="235">
        <f t="shared" si="2"/>
        <v>0</v>
      </c>
      <c r="D34" s="193"/>
      <c r="E34" s="194"/>
      <c r="F34" s="178"/>
      <c r="G34" s="166"/>
    </row>
    <row r="35" spans="1:7" ht="18" customHeight="1" x14ac:dyDescent="0.2">
      <c r="A35" s="191" t="s">
        <v>149</v>
      </c>
      <c r="B35" s="182"/>
      <c r="C35" s="235">
        <f t="shared" si="2"/>
        <v>0</v>
      </c>
      <c r="D35" s="193"/>
      <c r="E35" s="194"/>
      <c r="F35" s="178"/>
      <c r="G35" s="166"/>
    </row>
    <row r="36" spans="1:7" ht="18" customHeight="1" x14ac:dyDescent="0.2">
      <c r="A36" s="191" t="s">
        <v>150</v>
      </c>
      <c r="B36" s="182"/>
      <c r="C36" s="235">
        <f t="shared" si="2"/>
        <v>0</v>
      </c>
      <c r="D36" s="193"/>
      <c r="E36" s="194"/>
      <c r="F36" s="178"/>
      <c r="G36" s="166"/>
    </row>
    <row r="37" spans="1:7" ht="18" customHeight="1" x14ac:dyDescent="0.2">
      <c r="A37" s="186" t="s">
        <v>151</v>
      </c>
      <c r="B37" s="182"/>
      <c r="C37" s="235">
        <f t="shared" si="2"/>
        <v>0</v>
      </c>
      <c r="D37" s="201"/>
      <c r="E37" s="202"/>
      <c r="F37" s="178"/>
      <c r="G37" s="166"/>
    </row>
    <row r="38" spans="1:7" ht="18" customHeight="1" x14ac:dyDescent="0.2">
      <c r="A38" s="186" t="s">
        <v>152</v>
      </c>
      <c r="B38" s="182"/>
      <c r="C38" s="235">
        <f t="shared" si="2"/>
        <v>0</v>
      </c>
      <c r="D38" s="198"/>
      <c r="E38" s="199"/>
      <c r="F38" s="178"/>
      <c r="G38" s="166"/>
    </row>
    <row r="39" spans="1:7" ht="18" customHeight="1" x14ac:dyDescent="0.2">
      <c r="A39" s="186" t="s">
        <v>153</v>
      </c>
      <c r="B39" s="182"/>
      <c r="C39" s="235">
        <f t="shared" si="2"/>
        <v>0</v>
      </c>
      <c r="D39" s="198"/>
      <c r="E39" s="199"/>
      <c r="F39" s="178"/>
      <c r="G39" s="166"/>
    </row>
    <row r="40" spans="1:7" ht="19.5" customHeight="1" thickBot="1" x14ac:dyDescent="0.25">
      <c r="A40" s="191" t="s">
        <v>154</v>
      </c>
      <c r="B40" s="174"/>
      <c r="C40" s="236">
        <f t="shared" si="2"/>
        <v>0</v>
      </c>
      <c r="D40" s="195"/>
      <c r="E40" s="196"/>
      <c r="F40" s="178"/>
      <c r="G40" s="166"/>
    </row>
    <row r="41" spans="1:7" ht="18" hidden="1" customHeight="1" x14ac:dyDescent="0.2">
      <c r="A41" s="303" t="s">
        <v>155</v>
      </c>
      <c r="B41" s="301"/>
      <c r="C41" s="301"/>
      <c r="D41" s="301"/>
      <c r="E41" s="301"/>
      <c r="F41" s="178"/>
      <c r="G41" s="166"/>
    </row>
    <row r="42" spans="1:7" ht="18" hidden="1" customHeight="1" x14ac:dyDescent="0.2">
      <c r="A42" s="197" t="s">
        <v>156</v>
      </c>
      <c r="B42" s="182"/>
      <c r="C42" s="183">
        <f t="shared" ref="C42:C68" si="3">+D42+E42</f>
        <v>0</v>
      </c>
      <c r="D42" s="198"/>
      <c r="E42" s="199"/>
      <c r="F42" s="178"/>
      <c r="G42" s="166"/>
    </row>
    <row r="43" spans="1:7" ht="18" hidden="1" customHeight="1" x14ac:dyDescent="0.2">
      <c r="A43" s="186" t="s">
        <v>157</v>
      </c>
      <c r="B43" s="182"/>
      <c r="C43" s="187">
        <f t="shared" si="3"/>
        <v>0</v>
      </c>
      <c r="D43" s="198"/>
      <c r="E43" s="199"/>
      <c r="F43" s="178"/>
      <c r="G43" s="166"/>
    </row>
    <row r="44" spans="1:7" ht="18" hidden="1" customHeight="1" x14ac:dyDescent="0.2">
      <c r="A44" s="191" t="s">
        <v>149</v>
      </c>
      <c r="B44" s="182"/>
      <c r="C44" s="187">
        <f t="shared" si="3"/>
        <v>0</v>
      </c>
      <c r="D44" s="198"/>
      <c r="E44" s="199"/>
      <c r="F44" s="178"/>
      <c r="G44" s="166"/>
    </row>
    <row r="45" spans="1:7" ht="18" hidden="1" customHeight="1" x14ac:dyDescent="0.2">
      <c r="A45" s="191" t="s">
        <v>150</v>
      </c>
      <c r="B45" s="182"/>
      <c r="C45" s="187">
        <f t="shared" si="3"/>
        <v>0</v>
      </c>
      <c r="D45" s="198"/>
      <c r="E45" s="199"/>
      <c r="F45" s="178"/>
      <c r="G45" s="166"/>
    </row>
    <row r="46" spans="1:7" ht="18" hidden="1" customHeight="1" x14ac:dyDescent="0.2">
      <c r="A46" s="186" t="s">
        <v>152</v>
      </c>
      <c r="B46" s="182"/>
      <c r="C46" s="187">
        <f t="shared" si="3"/>
        <v>0</v>
      </c>
      <c r="D46" s="198"/>
      <c r="E46" s="199"/>
      <c r="F46" s="178"/>
      <c r="G46" s="166"/>
    </row>
    <row r="47" spans="1:7" ht="18" hidden="1" customHeight="1" x14ac:dyDescent="0.2">
      <c r="A47" s="186" t="s">
        <v>153</v>
      </c>
      <c r="B47" s="182"/>
      <c r="C47" s="187">
        <f t="shared" si="3"/>
        <v>0</v>
      </c>
      <c r="D47" s="198"/>
      <c r="E47" s="199"/>
      <c r="F47" s="178"/>
      <c r="G47" s="166"/>
    </row>
    <row r="48" spans="1:7" ht="18" hidden="1" customHeight="1" x14ac:dyDescent="0.2">
      <c r="A48" s="203" t="s">
        <v>158</v>
      </c>
      <c r="B48" s="182"/>
      <c r="C48" s="187">
        <f t="shared" si="3"/>
        <v>0</v>
      </c>
      <c r="D48" s="198"/>
      <c r="E48" s="199"/>
      <c r="F48" s="178"/>
      <c r="G48" s="166"/>
    </row>
    <row r="49" spans="1:7" ht="18" hidden="1" customHeight="1" x14ac:dyDescent="0.2">
      <c r="A49" s="203" t="s">
        <v>28</v>
      </c>
      <c r="B49" s="182"/>
      <c r="C49" s="187">
        <f t="shared" si="3"/>
        <v>0</v>
      </c>
      <c r="D49" s="198"/>
      <c r="E49" s="199"/>
      <c r="F49" s="178"/>
      <c r="G49" s="166"/>
    </row>
    <row r="50" spans="1:7" ht="18" hidden="1" customHeight="1" x14ac:dyDescent="0.2">
      <c r="A50" s="204" t="s">
        <v>159</v>
      </c>
      <c r="B50" s="174"/>
      <c r="C50" s="192">
        <f t="shared" si="3"/>
        <v>0</v>
      </c>
      <c r="D50" s="195"/>
      <c r="E50" s="196"/>
      <c r="F50" s="178"/>
      <c r="G50" s="166"/>
    </row>
    <row r="51" spans="1:7" ht="18" customHeight="1" thickBot="1" x14ac:dyDescent="0.25">
      <c r="A51" s="302" t="s">
        <v>184</v>
      </c>
      <c r="B51" s="301"/>
      <c r="C51" s="301"/>
      <c r="D51" s="301"/>
      <c r="E51" s="301"/>
      <c r="F51" s="178"/>
      <c r="G51" s="166"/>
    </row>
    <row r="52" spans="1:7" ht="18" customHeight="1" x14ac:dyDescent="0.2">
      <c r="A52" s="205" t="s">
        <v>160</v>
      </c>
      <c r="B52" s="182"/>
      <c r="C52" s="234">
        <f t="shared" ref="C52:C58" si="4">+D52+E52</f>
        <v>0</v>
      </c>
      <c r="D52" s="198"/>
      <c r="E52" s="199"/>
      <c r="F52" s="178"/>
      <c r="G52" s="166"/>
    </row>
    <row r="53" spans="1:7" ht="18" customHeight="1" x14ac:dyDescent="0.2">
      <c r="A53" s="205" t="s">
        <v>161</v>
      </c>
      <c r="B53" s="182"/>
      <c r="C53" s="235">
        <f t="shared" si="4"/>
        <v>0</v>
      </c>
      <c r="D53" s="198"/>
      <c r="E53" s="199"/>
      <c r="F53" s="178"/>
      <c r="G53" s="166"/>
    </row>
    <row r="54" spans="1:7" ht="18" customHeight="1" x14ac:dyDescent="0.2">
      <c r="A54" s="205" t="s">
        <v>162</v>
      </c>
      <c r="B54" s="182"/>
      <c r="C54" s="235">
        <f t="shared" si="4"/>
        <v>0</v>
      </c>
      <c r="D54" s="198"/>
      <c r="E54" s="199"/>
      <c r="F54" s="178"/>
      <c r="G54" s="166"/>
    </row>
    <row r="55" spans="1:7" ht="18" customHeight="1" x14ac:dyDescent="0.2">
      <c r="A55" s="205" t="s">
        <v>163</v>
      </c>
      <c r="B55" s="182"/>
      <c r="C55" s="235">
        <f t="shared" si="4"/>
        <v>0</v>
      </c>
      <c r="D55" s="198"/>
      <c r="E55" s="199"/>
      <c r="F55" s="178"/>
      <c r="G55" s="166"/>
    </row>
    <row r="56" spans="1:7" ht="18" customHeight="1" x14ac:dyDescent="0.2">
      <c r="A56" s="206" t="s">
        <v>164</v>
      </c>
      <c r="B56" s="182"/>
      <c r="C56" s="235">
        <f t="shared" si="4"/>
        <v>0</v>
      </c>
      <c r="D56" s="198"/>
      <c r="E56" s="199"/>
      <c r="F56" s="178"/>
      <c r="G56" s="166"/>
    </row>
    <row r="57" spans="1:7" ht="18" customHeight="1" x14ac:dyDescent="0.2">
      <c r="A57" s="207" t="s">
        <v>165</v>
      </c>
      <c r="B57" s="208"/>
      <c r="C57" s="237">
        <f t="shared" si="4"/>
        <v>0</v>
      </c>
      <c r="D57" s="209"/>
      <c r="E57" s="194"/>
      <c r="F57" s="178"/>
      <c r="G57" s="166"/>
    </row>
    <row r="58" spans="1:7" ht="18" customHeight="1" thickBot="1" x14ac:dyDescent="0.25">
      <c r="A58" s="210" t="s">
        <v>166</v>
      </c>
      <c r="B58" s="211"/>
      <c r="C58" s="238">
        <f t="shared" si="4"/>
        <v>0</v>
      </c>
      <c r="D58" s="209"/>
      <c r="E58" s="212"/>
      <c r="F58" s="213"/>
      <c r="G58" s="166"/>
    </row>
    <row r="59" spans="1:7" ht="18" hidden="1" customHeight="1" x14ac:dyDescent="0.2">
      <c r="A59" s="302" t="s">
        <v>167</v>
      </c>
      <c r="B59" s="301"/>
      <c r="C59" s="301"/>
      <c r="D59" s="301"/>
      <c r="E59" s="301"/>
      <c r="F59" s="213"/>
      <c r="G59" s="166"/>
    </row>
    <row r="60" spans="1:7" ht="18" hidden="1" customHeight="1" x14ac:dyDescent="0.2">
      <c r="A60" s="205" t="s">
        <v>168</v>
      </c>
      <c r="B60" s="182"/>
      <c r="C60" s="183">
        <f t="shared" si="3"/>
        <v>0</v>
      </c>
      <c r="D60" s="198"/>
      <c r="E60" s="199"/>
      <c r="F60" s="213"/>
      <c r="G60" s="166"/>
    </row>
    <row r="61" spans="1:7" ht="18" hidden="1" customHeight="1" x14ac:dyDescent="0.2">
      <c r="A61" s="206" t="s">
        <v>146</v>
      </c>
      <c r="B61" s="182"/>
      <c r="C61" s="187">
        <f t="shared" si="3"/>
        <v>0</v>
      </c>
      <c r="D61" s="198"/>
      <c r="E61" s="199"/>
      <c r="F61" s="213"/>
      <c r="G61" s="166"/>
    </row>
    <row r="62" spans="1:7" ht="18" hidden="1" customHeight="1" x14ac:dyDescent="0.2">
      <c r="A62" s="214" t="s">
        <v>169</v>
      </c>
      <c r="B62" s="215"/>
      <c r="C62" s="187">
        <f t="shared" si="3"/>
        <v>0</v>
      </c>
      <c r="D62" s="216"/>
      <c r="E62" s="202"/>
      <c r="F62" s="213"/>
      <c r="G62" s="166"/>
    </row>
    <row r="63" spans="1:7" ht="18" hidden="1" customHeight="1" x14ac:dyDescent="0.2">
      <c r="A63" s="217" t="s">
        <v>28</v>
      </c>
      <c r="B63" s="218"/>
      <c r="C63" s="192">
        <f t="shared" si="3"/>
        <v>0</v>
      </c>
      <c r="D63" s="219"/>
      <c r="E63" s="194"/>
      <c r="F63" s="213"/>
      <c r="G63" s="166"/>
    </row>
    <row r="64" spans="1:7" ht="18" hidden="1" customHeight="1" x14ac:dyDescent="0.2">
      <c r="A64" s="302" t="s">
        <v>170</v>
      </c>
      <c r="B64" s="301"/>
      <c r="C64" s="301"/>
      <c r="D64" s="301"/>
      <c r="E64" s="301"/>
      <c r="F64" s="213"/>
      <c r="G64" s="166"/>
    </row>
    <row r="65" spans="1:7" ht="18" hidden="1" customHeight="1" x14ac:dyDescent="0.2">
      <c r="A65" s="205" t="s">
        <v>171</v>
      </c>
      <c r="B65" s="182"/>
      <c r="C65" s="183">
        <f t="shared" si="3"/>
        <v>0</v>
      </c>
      <c r="D65" s="198"/>
      <c r="E65" s="199"/>
      <c r="F65" s="213"/>
      <c r="G65" s="166"/>
    </row>
    <row r="66" spans="1:7" ht="18" hidden="1" customHeight="1" x14ac:dyDescent="0.2">
      <c r="A66" s="220" t="s">
        <v>172</v>
      </c>
      <c r="B66" s="215"/>
      <c r="C66" s="187">
        <f t="shared" si="3"/>
        <v>0</v>
      </c>
      <c r="D66" s="198"/>
      <c r="E66" s="199"/>
      <c r="F66" s="213"/>
      <c r="G66" s="166"/>
    </row>
    <row r="67" spans="1:7" ht="18" hidden="1" customHeight="1" x14ac:dyDescent="0.2">
      <c r="A67" s="214" t="s">
        <v>173</v>
      </c>
      <c r="B67" s="215"/>
      <c r="C67" s="187">
        <f t="shared" si="3"/>
        <v>0</v>
      </c>
      <c r="D67" s="198"/>
      <c r="E67" s="199"/>
      <c r="F67" s="213"/>
      <c r="G67" s="166"/>
    </row>
    <row r="68" spans="1:7" ht="18" hidden="1" customHeight="1" x14ac:dyDescent="0.2">
      <c r="A68" s="214" t="s">
        <v>174</v>
      </c>
      <c r="B68" s="215"/>
      <c r="C68" s="187">
        <f t="shared" si="3"/>
        <v>0</v>
      </c>
      <c r="D68" s="195"/>
      <c r="E68" s="199"/>
      <c r="F68" s="213"/>
      <c r="G68" s="166"/>
    </row>
    <row r="69" spans="1:7" ht="18" customHeight="1" thickBot="1" x14ac:dyDescent="0.25">
      <c r="A69" s="221" t="s">
        <v>175</v>
      </c>
      <c r="B69" s="176"/>
      <c r="C69" s="239">
        <f>SUM(C11:C68)</f>
        <v>0</v>
      </c>
      <c r="D69" s="240">
        <f>SUM(D11:D68)</f>
        <v>0</v>
      </c>
      <c r="E69" s="241">
        <f>SUM(E11:E68)</f>
        <v>0</v>
      </c>
      <c r="F69" s="178"/>
      <c r="G69" s="166"/>
    </row>
    <row r="70" spans="1:7" ht="18" customHeight="1" thickBot="1" x14ac:dyDescent="0.25">
      <c r="A70" s="302" t="s">
        <v>176</v>
      </c>
      <c r="B70" s="301"/>
      <c r="C70" s="301"/>
      <c r="D70" s="301"/>
      <c r="E70" s="301"/>
      <c r="F70" s="178"/>
      <c r="G70" s="166"/>
    </row>
    <row r="71" spans="1:7" ht="18" customHeight="1" x14ac:dyDescent="0.2">
      <c r="A71" s="205" t="s">
        <v>177</v>
      </c>
      <c r="B71" s="182"/>
      <c r="C71" s="234">
        <f>+D71+E71</f>
        <v>0</v>
      </c>
      <c r="D71" s="198"/>
      <c r="E71" s="199"/>
      <c r="F71" s="178"/>
      <c r="G71" s="166"/>
    </row>
    <row r="72" spans="1:7" ht="18" customHeight="1" x14ac:dyDescent="0.2">
      <c r="A72" s="205" t="s">
        <v>178</v>
      </c>
      <c r="B72" s="182"/>
      <c r="C72" s="235">
        <f>+D72+E72</f>
        <v>0</v>
      </c>
      <c r="D72" s="198"/>
      <c r="E72" s="199"/>
      <c r="F72" s="178"/>
      <c r="G72" s="166"/>
    </row>
    <row r="73" spans="1:7" ht="18" customHeight="1" thickBot="1" x14ac:dyDescent="0.25">
      <c r="A73" s="222" t="s">
        <v>179</v>
      </c>
      <c r="B73" s="182"/>
      <c r="C73" s="235">
        <f>+D73+E73</f>
        <v>0</v>
      </c>
      <c r="D73" s="198"/>
      <c r="E73" s="199"/>
      <c r="F73" s="178"/>
      <c r="G73" s="166"/>
    </row>
    <row r="74" spans="1:7" ht="18" customHeight="1" thickBot="1" x14ac:dyDescent="0.25">
      <c r="A74" s="223" t="s">
        <v>180</v>
      </c>
      <c r="B74" s="224"/>
      <c r="C74" s="242">
        <f>+C71+C72+C73</f>
        <v>0</v>
      </c>
      <c r="D74" s="243">
        <f>+D71+D72+D73</f>
        <v>0</v>
      </c>
      <c r="E74" s="243">
        <f>+E71+E72+E73</f>
        <v>0</v>
      </c>
      <c r="F74" s="178"/>
      <c r="G74" s="166"/>
    </row>
    <row r="75" spans="1:7" ht="26.25" customHeight="1" thickBot="1" x14ac:dyDescent="0.25">
      <c r="A75" s="225" t="s">
        <v>181</v>
      </c>
      <c r="B75" s="226"/>
      <c r="C75" s="244">
        <f>+C74+C69</f>
        <v>0</v>
      </c>
      <c r="D75" s="245">
        <f>+D74+D69</f>
        <v>0</v>
      </c>
      <c r="E75" s="245">
        <f>+E74+E69</f>
        <v>0</v>
      </c>
      <c r="F75" s="178"/>
      <c r="G75" s="284">
        <f>'Sch B Unit Mix'!D13*'Sch B Unit Mix'!D17+'Sch B Unit Mix'!E13*'Sch B Unit Mix'!E17</f>
        <v>0</v>
      </c>
    </row>
    <row r="76" spans="1:7" ht="15" thickTop="1" x14ac:dyDescent="0.2">
      <c r="A76" s="227"/>
      <c r="B76" s="228"/>
      <c r="C76" s="228"/>
      <c r="D76" s="229"/>
      <c r="E76" s="229"/>
      <c r="F76" s="166"/>
      <c r="G76" s="284" t="e">
        <f>+E75/G75</f>
        <v>#DIV/0!</v>
      </c>
    </row>
    <row r="77" spans="1:7" x14ac:dyDescent="0.2">
      <c r="A77" s="230"/>
      <c r="B77" s="231"/>
      <c r="C77" s="166"/>
      <c r="D77" s="166"/>
      <c r="E77" s="166"/>
      <c r="F77" s="166"/>
      <c r="G77" s="166"/>
    </row>
    <row r="79" spans="1:7" x14ac:dyDescent="0.2">
      <c r="C79" s="166"/>
      <c r="D79" s="166"/>
      <c r="E79" s="166"/>
      <c r="F79" s="166"/>
      <c r="G79" s="166"/>
    </row>
    <row r="80" spans="1:7" x14ac:dyDescent="0.2">
      <c r="B80" s="166"/>
      <c r="C80" s="166"/>
      <c r="D80" s="166"/>
      <c r="E80" s="166"/>
      <c r="F80" s="166"/>
      <c r="G80" s="166"/>
    </row>
    <row r="81" spans="1:7" x14ac:dyDescent="0.2">
      <c r="A81" s="230"/>
      <c r="B81" s="166"/>
      <c r="C81" s="166"/>
      <c r="D81" s="166"/>
      <c r="E81" s="166"/>
      <c r="F81" s="166"/>
      <c r="G81" s="166"/>
    </row>
    <row r="82" spans="1:7" x14ac:dyDescent="0.2">
      <c r="A82" s="230"/>
      <c r="B82" s="166"/>
      <c r="C82" s="166"/>
      <c r="D82" s="166"/>
      <c r="E82" s="166"/>
      <c r="F82" s="166"/>
      <c r="G82" s="166"/>
    </row>
    <row r="83" spans="1:7" x14ac:dyDescent="0.2">
      <c r="A83" s="230"/>
      <c r="B83" s="166"/>
      <c r="C83" s="166"/>
      <c r="D83" s="166"/>
      <c r="E83" s="166"/>
      <c r="F83" s="166"/>
      <c r="G83" s="166"/>
    </row>
    <row r="84" spans="1:7" x14ac:dyDescent="0.2">
      <c r="A84" s="230"/>
      <c r="B84" s="166"/>
      <c r="C84" s="166"/>
      <c r="D84" s="166"/>
      <c r="E84" s="166"/>
      <c r="F84" s="166"/>
      <c r="G84" s="166"/>
    </row>
    <row r="85" spans="1:7" x14ac:dyDescent="0.2">
      <c r="A85" s="230"/>
      <c r="B85" s="166"/>
      <c r="C85" s="166"/>
      <c r="D85" s="166"/>
      <c r="E85" s="166"/>
      <c r="F85" s="166"/>
      <c r="G85" s="166"/>
    </row>
    <row r="86" spans="1:7" x14ac:dyDescent="0.2">
      <c r="A86" s="230"/>
      <c r="B86" s="166"/>
      <c r="C86" s="166"/>
      <c r="D86" s="166"/>
      <c r="E86" s="166"/>
      <c r="F86" s="166"/>
      <c r="G86" s="166"/>
    </row>
    <row r="87" spans="1:7" x14ac:dyDescent="0.2">
      <c r="A87" s="230"/>
      <c r="B87" s="166"/>
      <c r="C87" s="166"/>
      <c r="D87" s="166"/>
      <c r="E87" s="166"/>
      <c r="F87" s="166"/>
      <c r="G87" s="166"/>
    </row>
    <row r="88" spans="1:7" x14ac:dyDescent="0.2">
      <c r="A88" s="230"/>
      <c r="B88" s="166"/>
      <c r="C88" s="166"/>
      <c r="D88" s="166"/>
      <c r="E88" s="166"/>
      <c r="F88" s="166"/>
      <c r="G88" s="166"/>
    </row>
    <row r="89" spans="1:7" x14ac:dyDescent="0.2">
      <c r="A89" s="230"/>
      <c r="B89" s="166"/>
      <c r="C89" s="166"/>
      <c r="D89" s="166"/>
      <c r="E89" s="166"/>
      <c r="F89" s="166"/>
      <c r="G89" s="166"/>
    </row>
    <row r="90" spans="1:7" x14ac:dyDescent="0.2">
      <c r="A90" s="230"/>
      <c r="B90" s="166"/>
      <c r="C90" s="166"/>
      <c r="D90" s="166"/>
      <c r="E90" s="166"/>
      <c r="F90" s="166"/>
      <c r="G90" s="166"/>
    </row>
    <row r="91" spans="1:7" x14ac:dyDescent="0.2">
      <c r="A91" s="230"/>
      <c r="B91" s="166"/>
      <c r="C91" s="166"/>
      <c r="D91" s="166"/>
      <c r="E91" s="166"/>
      <c r="F91" s="166"/>
      <c r="G91" s="166"/>
    </row>
    <row r="92" spans="1:7" x14ac:dyDescent="0.2">
      <c r="A92" s="230"/>
      <c r="B92" s="166"/>
      <c r="C92" s="166"/>
      <c r="D92" s="166"/>
      <c r="E92" s="166"/>
      <c r="F92" s="166"/>
      <c r="G92" s="166"/>
    </row>
    <row r="93" spans="1:7" x14ac:dyDescent="0.2">
      <c r="A93" s="230"/>
      <c r="B93" s="166"/>
      <c r="C93" s="166"/>
      <c r="D93" s="166"/>
      <c r="E93" s="166"/>
      <c r="F93" s="166"/>
      <c r="G93" s="166"/>
    </row>
    <row r="94" spans="1:7" x14ac:dyDescent="0.2">
      <c r="A94" s="230"/>
      <c r="B94" s="166"/>
      <c r="C94" s="166"/>
      <c r="D94" s="166"/>
      <c r="E94" s="166"/>
      <c r="F94" s="166"/>
      <c r="G94" s="166"/>
    </row>
    <row r="95" spans="1:7" x14ac:dyDescent="0.2">
      <c r="A95" s="230"/>
      <c r="B95" s="166"/>
      <c r="C95" s="166"/>
      <c r="D95" s="166"/>
      <c r="E95" s="166"/>
      <c r="F95" s="166"/>
      <c r="G95" s="166"/>
    </row>
    <row r="96" spans="1:7" x14ac:dyDescent="0.2">
      <c r="A96" s="230"/>
      <c r="B96" s="166"/>
      <c r="C96" s="166"/>
      <c r="D96" s="166"/>
      <c r="E96" s="166"/>
      <c r="F96" s="166"/>
      <c r="G96" s="166"/>
    </row>
    <row r="97" spans="1:7" x14ac:dyDescent="0.2">
      <c r="A97" s="230"/>
      <c r="B97" s="166"/>
      <c r="C97" s="166"/>
      <c r="D97" s="166"/>
      <c r="E97" s="166"/>
      <c r="F97" s="166"/>
      <c r="G97" s="166"/>
    </row>
    <row r="98" spans="1:7" x14ac:dyDescent="0.2">
      <c r="A98" s="230"/>
      <c r="B98" s="166"/>
      <c r="C98" s="166"/>
      <c r="D98" s="166"/>
      <c r="E98" s="166"/>
      <c r="F98" s="166"/>
      <c r="G98" s="166"/>
    </row>
    <row r="99" spans="1:7" x14ac:dyDescent="0.2">
      <c r="A99" s="230"/>
      <c r="B99" s="166"/>
      <c r="C99" s="166"/>
      <c r="D99" s="166"/>
      <c r="E99" s="166"/>
      <c r="F99" s="166"/>
      <c r="G99" s="166"/>
    </row>
    <row r="100" spans="1:7" x14ac:dyDescent="0.2">
      <c r="A100" s="230"/>
      <c r="B100" s="166"/>
      <c r="C100" s="166"/>
      <c r="D100" s="166"/>
      <c r="E100" s="166"/>
      <c r="F100" s="166"/>
      <c r="G100" s="166"/>
    </row>
    <row r="101" spans="1:7" x14ac:dyDescent="0.2">
      <c r="A101" s="230"/>
      <c r="B101" s="166"/>
      <c r="C101" s="166"/>
      <c r="D101" s="166"/>
      <c r="E101" s="166"/>
      <c r="F101" s="166"/>
      <c r="G101" s="166"/>
    </row>
    <row r="102" spans="1:7" x14ac:dyDescent="0.2">
      <c r="A102" s="230"/>
      <c r="B102" s="166"/>
      <c r="C102" s="166"/>
      <c r="D102" s="166"/>
      <c r="E102" s="166"/>
      <c r="F102" s="166"/>
      <c r="G102" s="166"/>
    </row>
    <row r="103" spans="1:7" x14ac:dyDescent="0.2">
      <c r="A103" s="230"/>
      <c r="B103" s="166"/>
      <c r="C103" s="166"/>
      <c r="D103" s="166"/>
      <c r="E103" s="166"/>
      <c r="F103" s="166"/>
      <c r="G103" s="166"/>
    </row>
    <row r="104" spans="1:7" x14ac:dyDescent="0.2">
      <c r="A104" s="230"/>
      <c r="B104" s="166"/>
      <c r="C104" s="166"/>
      <c r="D104" s="166"/>
      <c r="E104" s="166"/>
      <c r="F104" s="166"/>
      <c r="G104" s="166"/>
    </row>
    <row r="105" spans="1:7" x14ac:dyDescent="0.2">
      <c r="A105" s="230"/>
      <c r="B105" s="166"/>
      <c r="C105" s="166"/>
      <c r="D105" s="166"/>
      <c r="E105" s="166"/>
      <c r="F105" s="166"/>
      <c r="G105" s="166"/>
    </row>
    <row r="106" spans="1:7" x14ac:dyDescent="0.2">
      <c r="A106" s="230"/>
      <c r="B106" s="166"/>
      <c r="C106" s="166"/>
      <c r="D106" s="166"/>
      <c r="E106" s="166"/>
      <c r="F106" s="166"/>
      <c r="G106" s="166"/>
    </row>
    <row r="107" spans="1:7" x14ac:dyDescent="0.2">
      <c r="A107" s="230"/>
      <c r="B107" s="166"/>
      <c r="C107" s="166"/>
      <c r="D107" s="166"/>
      <c r="E107" s="166"/>
      <c r="F107" s="166"/>
      <c r="G107" s="166"/>
    </row>
    <row r="108" spans="1:7" x14ac:dyDescent="0.2">
      <c r="A108" s="230"/>
      <c r="B108" s="166"/>
      <c r="C108" s="166"/>
      <c r="D108" s="166"/>
      <c r="E108" s="166"/>
      <c r="F108" s="166"/>
      <c r="G108" s="166"/>
    </row>
    <row r="109" spans="1:7" x14ac:dyDescent="0.2">
      <c r="A109" s="230"/>
      <c r="B109" s="166"/>
      <c r="C109" s="166"/>
      <c r="D109" s="166"/>
      <c r="E109" s="166"/>
      <c r="F109" s="166"/>
      <c r="G109" s="166"/>
    </row>
    <row r="110" spans="1:7" x14ac:dyDescent="0.2">
      <c r="A110" s="230"/>
      <c r="B110" s="166"/>
      <c r="C110" s="166"/>
      <c r="D110" s="166"/>
      <c r="E110" s="166"/>
      <c r="F110" s="166"/>
      <c r="G110" s="166"/>
    </row>
    <row r="111" spans="1:7" x14ac:dyDescent="0.2">
      <c r="A111" s="230"/>
      <c r="B111" s="166"/>
      <c r="C111" s="166"/>
      <c r="D111" s="166"/>
      <c r="E111" s="166"/>
      <c r="F111" s="166"/>
      <c r="G111" s="166"/>
    </row>
    <row r="112" spans="1:7" x14ac:dyDescent="0.2">
      <c r="A112" s="230"/>
      <c r="B112" s="166"/>
      <c r="C112" s="166"/>
      <c r="D112" s="166"/>
      <c r="E112" s="166"/>
      <c r="F112" s="166"/>
      <c r="G112" s="166"/>
    </row>
    <row r="113" spans="1:7" x14ac:dyDescent="0.2">
      <c r="A113" s="230"/>
      <c r="B113" s="166"/>
      <c r="C113" s="166"/>
      <c r="D113" s="166"/>
      <c r="E113" s="166"/>
      <c r="F113" s="166"/>
      <c r="G113" s="166"/>
    </row>
    <row r="114" spans="1:7" x14ac:dyDescent="0.2">
      <c r="A114" s="230"/>
      <c r="B114" s="166"/>
      <c r="C114" s="166"/>
      <c r="D114" s="166"/>
      <c r="E114" s="166"/>
      <c r="F114" s="166"/>
      <c r="G114" s="166"/>
    </row>
    <row r="115" spans="1:7" x14ac:dyDescent="0.2">
      <c r="A115" s="230"/>
      <c r="B115" s="166"/>
      <c r="C115" s="166"/>
      <c r="D115" s="166"/>
      <c r="E115" s="166"/>
      <c r="F115" s="166"/>
      <c r="G115" s="166"/>
    </row>
    <row r="116" spans="1:7" x14ac:dyDescent="0.2">
      <c r="A116" s="230"/>
      <c r="B116" s="166"/>
      <c r="C116" s="166"/>
      <c r="D116" s="166"/>
      <c r="E116" s="166"/>
      <c r="F116" s="166"/>
      <c r="G116" s="166"/>
    </row>
    <row r="117" spans="1:7" x14ac:dyDescent="0.2">
      <c r="A117" s="230"/>
      <c r="B117" s="166"/>
      <c r="C117" s="166"/>
      <c r="D117" s="166"/>
      <c r="E117" s="166"/>
      <c r="F117" s="166"/>
      <c r="G117" s="166"/>
    </row>
    <row r="118" spans="1:7" x14ac:dyDescent="0.2">
      <c r="A118" s="230"/>
      <c r="B118" s="166"/>
      <c r="C118" s="166"/>
      <c r="D118" s="166"/>
      <c r="E118" s="166"/>
      <c r="F118" s="166"/>
      <c r="G118" s="166"/>
    </row>
    <row r="119" spans="1:7" x14ac:dyDescent="0.2">
      <c r="A119" s="230"/>
      <c r="B119" s="166"/>
      <c r="C119" s="166"/>
      <c r="D119" s="166"/>
      <c r="E119" s="166"/>
      <c r="F119" s="166"/>
      <c r="G119" s="166"/>
    </row>
    <row r="120" spans="1:7" x14ac:dyDescent="0.2">
      <c r="A120" s="230"/>
      <c r="B120" s="166"/>
      <c r="C120" s="166"/>
      <c r="D120" s="166"/>
      <c r="E120" s="166"/>
      <c r="F120" s="166"/>
      <c r="G120" s="166"/>
    </row>
    <row r="121" spans="1:7" x14ac:dyDescent="0.2">
      <c r="A121" s="230"/>
      <c r="B121" s="166"/>
      <c r="C121" s="166"/>
      <c r="D121" s="166"/>
      <c r="E121" s="166"/>
      <c r="F121" s="166"/>
      <c r="G121" s="166"/>
    </row>
    <row r="122" spans="1:7" x14ac:dyDescent="0.2">
      <c r="A122" s="230"/>
      <c r="B122" s="166"/>
      <c r="C122" s="166"/>
      <c r="D122" s="166"/>
      <c r="E122" s="166"/>
      <c r="F122" s="166"/>
      <c r="G122" s="166"/>
    </row>
    <row r="123" spans="1:7" x14ac:dyDescent="0.2">
      <c r="A123" s="230"/>
      <c r="B123" s="166"/>
      <c r="C123" s="166"/>
      <c r="D123" s="166"/>
      <c r="E123" s="166"/>
      <c r="F123" s="166"/>
      <c r="G123" s="166"/>
    </row>
    <row r="124" spans="1:7" x14ac:dyDescent="0.2">
      <c r="A124" s="166"/>
      <c r="B124" s="166"/>
      <c r="C124" s="166"/>
      <c r="D124" s="166"/>
      <c r="E124" s="166"/>
      <c r="F124" s="166"/>
      <c r="G124" s="166"/>
    </row>
    <row r="125" spans="1:7" x14ac:dyDescent="0.2">
      <c r="A125" s="166"/>
      <c r="B125" s="166"/>
      <c r="C125" s="166"/>
      <c r="D125" s="166"/>
      <c r="E125" s="166"/>
      <c r="F125" s="166"/>
      <c r="G125" s="166"/>
    </row>
    <row r="126" spans="1:7" x14ac:dyDescent="0.2">
      <c r="A126" s="166"/>
      <c r="B126" s="166"/>
      <c r="C126" s="166"/>
      <c r="D126" s="166"/>
      <c r="E126" s="166"/>
      <c r="F126" s="166"/>
      <c r="G126" s="166"/>
    </row>
    <row r="127" spans="1:7" x14ac:dyDescent="0.2">
      <c r="A127" s="166"/>
      <c r="B127" s="166"/>
      <c r="C127" s="166"/>
      <c r="D127" s="166"/>
      <c r="E127" s="166"/>
      <c r="F127" s="166"/>
      <c r="G127" s="166"/>
    </row>
    <row r="128" spans="1:7" x14ac:dyDescent="0.2">
      <c r="A128" s="166"/>
      <c r="B128" s="166"/>
      <c r="C128" s="166"/>
      <c r="D128" s="166"/>
      <c r="E128" s="166"/>
      <c r="F128" s="166"/>
      <c r="G128" s="166"/>
    </row>
    <row r="129" spans="1:7" x14ac:dyDescent="0.2">
      <c r="A129" s="166"/>
      <c r="B129" s="166"/>
      <c r="C129" s="166"/>
      <c r="D129" s="166"/>
      <c r="E129" s="166"/>
      <c r="F129" s="166"/>
      <c r="G129" s="166"/>
    </row>
    <row r="130" spans="1:7" x14ac:dyDescent="0.2">
      <c r="A130" s="166"/>
      <c r="B130" s="166"/>
      <c r="C130" s="166"/>
      <c r="D130" s="166"/>
      <c r="E130" s="166"/>
      <c r="F130" s="166"/>
      <c r="G130" s="166"/>
    </row>
    <row r="131" spans="1:7" x14ac:dyDescent="0.2">
      <c r="A131" s="166"/>
      <c r="B131" s="166"/>
      <c r="C131" s="166"/>
      <c r="D131" s="166"/>
      <c r="E131" s="166"/>
      <c r="F131" s="166"/>
      <c r="G131" s="166"/>
    </row>
    <row r="132" spans="1:7" x14ac:dyDescent="0.2">
      <c r="A132" s="166"/>
      <c r="B132" s="166"/>
      <c r="C132" s="166"/>
      <c r="D132" s="166"/>
      <c r="E132" s="166"/>
      <c r="F132" s="166"/>
      <c r="G132" s="166"/>
    </row>
    <row r="133" spans="1:7" x14ac:dyDescent="0.2">
      <c r="A133" s="166"/>
      <c r="B133" s="166"/>
      <c r="C133" s="166"/>
      <c r="D133" s="166"/>
      <c r="E133" s="166"/>
      <c r="F133" s="166"/>
      <c r="G133" s="166"/>
    </row>
    <row r="134" spans="1:7" x14ac:dyDescent="0.2">
      <c r="A134" s="166"/>
      <c r="B134" s="166"/>
      <c r="C134" s="166"/>
      <c r="D134" s="166"/>
      <c r="E134" s="166"/>
      <c r="F134" s="166"/>
      <c r="G134" s="166"/>
    </row>
    <row r="135" spans="1:7" x14ac:dyDescent="0.2">
      <c r="A135" s="166"/>
      <c r="B135" s="166"/>
      <c r="C135" s="166"/>
      <c r="D135" s="166"/>
      <c r="E135" s="166"/>
      <c r="F135" s="166"/>
      <c r="G135" s="166"/>
    </row>
    <row r="136" spans="1:7" x14ac:dyDescent="0.2">
      <c r="A136" s="166"/>
      <c r="B136" s="166"/>
      <c r="C136" s="166"/>
      <c r="D136" s="166"/>
      <c r="E136" s="166"/>
      <c r="F136" s="166"/>
      <c r="G136" s="166"/>
    </row>
    <row r="137" spans="1:7" x14ac:dyDescent="0.2">
      <c r="A137" s="166"/>
      <c r="B137" s="166"/>
      <c r="C137" s="166"/>
      <c r="D137" s="166"/>
      <c r="E137" s="166"/>
      <c r="F137" s="166"/>
      <c r="G137" s="166"/>
    </row>
    <row r="138" spans="1:7" x14ac:dyDescent="0.2">
      <c r="A138" s="166"/>
      <c r="B138" s="166"/>
      <c r="C138" s="166"/>
      <c r="D138" s="166"/>
      <c r="E138" s="166"/>
      <c r="F138" s="166"/>
      <c r="G138" s="166"/>
    </row>
    <row r="139" spans="1:7" x14ac:dyDescent="0.2">
      <c r="A139" s="166"/>
      <c r="B139" s="166"/>
      <c r="C139" s="166"/>
      <c r="D139" s="166"/>
      <c r="E139" s="166"/>
      <c r="F139" s="166"/>
      <c r="G139" s="166"/>
    </row>
    <row r="140" spans="1:7" x14ac:dyDescent="0.2">
      <c r="A140" s="166"/>
      <c r="B140" s="166"/>
      <c r="C140" s="166"/>
      <c r="D140" s="166"/>
      <c r="E140" s="166"/>
      <c r="F140" s="166"/>
      <c r="G140" s="166"/>
    </row>
    <row r="141" spans="1:7" x14ac:dyDescent="0.2">
      <c r="A141" s="166"/>
      <c r="B141" s="166"/>
      <c r="C141" s="166"/>
      <c r="D141" s="166"/>
      <c r="E141" s="166"/>
      <c r="F141" s="166"/>
      <c r="G141" s="166"/>
    </row>
    <row r="142" spans="1:7" x14ac:dyDescent="0.2">
      <c r="A142" s="166"/>
      <c r="B142" s="166"/>
      <c r="C142" s="166"/>
      <c r="D142" s="166"/>
      <c r="E142" s="166"/>
      <c r="F142" s="166"/>
      <c r="G142" s="166"/>
    </row>
    <row r="143" spans="1:7" x14ac:dyDescent="0.2">
      <c r="A143" s="166"/>
      <c r="B143" s="166"/>
      <c r="C143" s="166"/>
      <c r="D143" s="166"/>
      <c r="E143" s="166"/>
      <c r="F143" s="166"/>
      <c r="G143" s="166"/>
    </row>
    <row r="144" spans="1:7" x14ac:dyDescent="0.2">
      <c r="A144" s="166"/>
      <c r="B144" s="166"/>
      <c r="C144" s="166"/>
      <c r="D144" s="166"/>
      <c r="E144" s="166"/>
      <c r="F144" s="166"/>
      <c r="G144" s="166"/>
    </row>
    <row r="145" spans="1:7" x14ac:dyDescent="0.2">
      <c r="A145" s="166"/>
      <c r="B145" s="166"/>
      <c r="C145" s="166"/>
      <c r="D145" s="166"/>
      <c r="E145" s="166"/>
      <c r="F145" s="166"/>
      <c r="G145" s="166"/>
    </row>
    <row r="146" spans="1:7" x14ac:dyDescent="0.2">
      <c r="A146" s="166"/>
      <c r="B146" s="166"/>
      <c r="C146" s="166"/>
      <c r="D146" s="166"/>
      <c r="E146" s="166"/>
      <c r="F146" s="166"/>
      <c r="G146" s="166"/>
    </row>
    <row r="147" spans="1:7" x14ac:dyDescent="0.2">
      <c r="A147" s="166"/>
      <c r="B147" s="166"/>
      <c r="C147" s="166"/>
      <c r="D147" s="166"/>
      <c r="E147" s="166"/>
      <c r="F147" s="166"/>
      <c r="G147" s="166"/>
    </row>
    <row r="148" spans="1:7" x14ac:dyDescent="0.2">
      <c r="A148" s="166"/>
      <c r="B148" s="166"/>
      <c r="C148" s="166"/>
      <c r="D148" s="166"/>
      <c r="E148" s="166"/>
      <c r="F148" s="166"/>
      <c r="G148" s="166"/>
    </row>
    <row r="149" spans="1:7" x14ac:dyDescent="0.2">
      <c r="A149" s="166"/>
      <c r="B149" s="166"/>
      <c r="C149" s="166"/>
      <c r="D149" s="166"/>
      <c r="E149" s="166"/>
      <c r="F149" s="166"/>
      <c r="G149" s="166"/>
    </row>
    <row r="150" spans="1:7" x14ac:dyDescent="0.2">
      <c r="A150" s="166"/>
      <c r="B150" s="166"/>
      <c r="C150" s="166"/>
      <c r="D150" s="166"/>
      <c r="E150" s="166"/>
      <c r="F150" s="166"/>
      <c r="G150" s="166"/>
    </row>
    <row r="151" spans="1:7" x14ac:dyDescent="0.2">
      <c r="A151" s="166"/>
      <c r="B151" s="166"/>
      <c r="C151" s="166"/>
      <c r="D151" s="166"/>
      <c r="E151" s="166"/>
      <c r="F151" s="166"/>
      <c r="G151" s="166"/>
    </row>
    <row r="152" spans="1:7" x14ac:dyDescent="0.2">
      <c r="A152" s="166"/>
      <c r="B152" s="166"/>
      <c r="C152" s="166"/>
      <c r="D152" s="166"/>
      <c r="E152" s="166"/>
      <c r="F152" s="166"/>
      <c r="G152" s="166"/>
    </row>
    <row r="153" spans="1:7" x14ac:dyDescent="0.2">
      <c r="A153" s="166"/>
      <c r="B153" s="166"/>
      <c r="C153" s="166"/>
      <c r="D153" s="166"/>
      <c r="E153" s="166"/>
      <c r="F153" s="166"/>
      <c r="G153" s="166"/>
    </row>
    <row r="154" spans="1:7" x14ac:dyDescent="0.2">
      <c r="A154" s="166"/>
      <c r="B154" s="166"/>
      <c r="C154" s="166"/>
      <c r="D154" s="166"/>
      <c r="E154" s="166"/>
      <c r="F154" s="166"/>
      <c r="G154" s="166"/>
    </row>
    <row r="155" spans="1:7" x14ac:dyDescent="0.2">
      <c r="A155" s="166"/>
      <c r="B155" s="166"/>
      <c r="C155" s="166"/>
      <c r="D155" s="166"/>
      <c r="E155" s="166"/>
      <c r="F155" s="166"/>
      <c r="G155" s="166"/>
    </row>
    <row r="156" spans="1:7" x14ac:dyDescent="0.2">
      <c r="A156" s="166"/>
      <c r="B156" s="166"/>
      <c r="C156" s="166"/>
      <c r="D156" s="166"/>
      <c r="E156" s="166"/>
      <c r="F156" s="166"/>
      <c r="G156" s="166"/>
    </row>
    <row r="157" spans="1:7" x14ac:dyDescent="0.2">
      <c r="A157" s="166"/>
      <c r="B157" s="166"/>
      <c r="C157" s="166"/>
      <c r="D157" s="166"/>
      <c r="E157" s="166"/>
      <c r="F157" s="166"/>
      <c r="G157" s="166"/>
    </row>
    <row r="158" spans="1:7" x14ac:dyDescent="0.2">
      <c r="A158" s="166"/>
      <c r="B158" s="166"/>
      <c r="C158" s="166"/>
      <c r="D158" s="166"/>
      <c r="E158" s="166"/>
      <c r="F158" s="166"/>
      <c r="G158" s="166"/>
    </row>
    <row r="159" spans="1:7" x14ac:dyDescent="0.2">
      <c r="A159" s="166"/>
      <c r="B159" s="166"/>
      <c r="C159" s="166"/>
      <c r="D159" s="166"/>
      <c r="E159" s="166"/>
      <c r="F159" s="166"/>
      <c r="G159" s="166"/>
    </row>
    <row r="160" spans="1:7" x14ac:dyDescent="0.2">
      <c r="A160" s="166"/>
      <c r="B160" s="166"/>
      <c r="C160" s="166"/>
      <c r="D160" s="166"/>
      <c r="E160" s="166"/>
      <c r="F160" s="166"/>
      <c r="G160" s="166"/>
    </row>
    <row r="161" spans="1:7" x14ac:dyDescent="0.2">
      <c r="A161" s="166"/>
      <c r="B161" s="166"/>
      <c r="C161" s="166"/>
      <c r="D161" s="166"/>
      <c r="E161" s="166"/>
      <c r="F161" s="166"/>
      <c r="G161" s="166"/>
    </row>
    <row r="162" spans="1:7" x14ac:dyDescent="0.2">
      <c r="A162" s="166"/>
      <c r="B162" s="166"/>
      <c r="C162" s="166"/>
      <c r="D162" s="166"/>
      <c r="E162" s="166"/>
      <c r="F162" s="166"/>
      <c r="G162" s="166"/>
    </row>
    <row r="163" spans="1:7" x14ac:dyDescent="0.2">
      <c r="A163" s="166"/>
      <c r="B163" s="166"/>
      <c r="C163" s="166"/>
      <c r="D163" s="166"/>
      <c r="E163" s="166"/>
      <c r="F163" s="166"/>
      <c r="G163" s="166"/>
    </row>
    <row r="164" spans="1:7" x14ac:dyDescent="0.2">
      <c r="A164" s="166"/>
      <c r="B164" s="166"/>
      <c r="C164" s="166"/>
      <c r="D164" s="166"/>
      <c r="E164" s="166"/>
      <c r="F164" s="166"/>
      <c r="G164" s="166"/>
    </row>
    <row r="165" spans="1:7" x14ac:dyDescent="0.2">
      <c r="A165" s="166"/>
      <c r="B165" s="166"/>
      <c r="C165" s="166"/>
      <c r="D165" s="166"/>
      <c r="E165" s="166"/>
      <c r="F165" s="166"/>
      <c r="G165" s="166"/>
    </row>
    <row r="166" spans="1:7" x14ac:dyDescent="0.2">
      <c r="A166" s="166"/>
      <c r="B166" s="166"/>
      <c r="C166" s="166"/>
      <c r="D166" s="166"/>
      <c r="E166" s="166"/>
      <c r="F166" s="166"/>
      <c r="G166" s="166"/>
    </row>
    <row r="167" spans="1:7" x14ac:dyDescent="0.2">
      <c r="A167" s="166"/>
      <c r="B167" s="166"/>
      <c r="C167" s="166"/>
      <c r="D167" s="166"/>
      <c r="E167" s="166"/>
      <c r="F167" s="166"/>
      <c r="G167" s="166"/>
    </row>
    <row r="168" spans="1:7" x14ac:dyDescent="0.2">
      <c r="A168" s="166"/>
      <c r="B168" s="166"/>
      <c r="C168" s="166"/>
      <c r="D168" s="166"/>
      <c r="E168" s="166"/>
      <c r="F168" s="166"/>
      <c r="G168" s="166"/>
    </row>
    <row r="169" spans="1:7" x14ac:dyDescent="0.2">
      <c r="A169" s="166"/>
      <c r="B169" s="166"/>
      <c r="C169" s="166"/>
      <c r="D169" s="166"/>
      <c r="E169" s="166"/>
      <c r="F169" s="166"/>
      <c r="G169" s="166"/>
    </row>
    <row r="170" spans="1:7" x14ac:dyDescent="0.2">
      <c r="A170" s="166"/>
      <c r="B170" s="166"/>
      <c r="C170" s="166"/>
      <c r="D170" s="166"/>
      <c r="E170" s="166"/>
      <c r="F170" s="166"/>
      <c r="G170" s="166"/>
    </row>
    <row r="171" spans="1:7" x14ac:dyDescent="0.2">
      <c r="A171" s="166"/>
      <c r="B171" s="166"/>
      <c r="C171" s="166"/>
      <c r="D171" s="166"/>
      <c r="E171" s="166"/>
      <c r="F171" s="166"/>
      <c r="G171" s="166"/>
    </row>
    <row r="172" spans="1:7" x14ac:dyDescent="0.2">
      <c r="A172" s="166"/>
      <c r="B172" s="166"/>
      <c r="C172" s="166"/>
      <c r="D172" s="166"/>
      <c r="E172" s="166"/>
      <c r="F172" s="166"/>
      <c r="G172" s="166"/>
    </row>
    <row r="173" spans="1:7" x14ac:dyDescent="0.2">
      <c r="A173" s="166"/>
      <c r="B173" s="166"/>
      <c r="C173" s="166"/>
      <c r="D173" s="166"/>
      <c r="E173" s="166"/>
      <c r="F173" s="166"/>
      <c r="G173" s="166"/>
    </row>
    <row r="174" spans="1:7" x14ac:dyDescent="0.2">
      <c r="A174" s="166"/>
      <c r="B174" s="166"/>
      <c r="C174" s="166"/>
      <c r="D174" s="166"/>
      <c r="E174" s="166"/>
      <c r="F174" s="166"/>
      <c r="G174" s="166"/>
    </row>
    <row r="175" spans="1:7" x14ac:dyDescent="0.2">
      <c r="A175" s="166"/>
      <c r="B175" s="166"/>
      <c r="C175" s="166"/>
      <c r="D175" s="166"/>
      <c r="E175" s="166"/>
      <c r="F175" s="166"/>
      <c r="G175" s="166"/>
    </row>
    <row r="176" spans="1:7" x14ac:dyDescent="0.2">
      <c r="A176" s="166"/>
      <c r="B176" s="166"/>
      <c r="C176" s="166"/>
      <c r="D176" s="166"/>
      <c r="E176" s="166"/>
      <c r="F176" s="166"/>
      <c r="G176" s="166"/>
    </row>
    <row r="177" spans="1:7" x14ac:dyDescent="0.2">
      <c r="A177" s="166"/>
      <c r="B177" s="166"/>
      <c r="C177" s="166"/>
      <c r="D177" s="166"/>
      <c r="E177" s="166"/>
      <c r="F177" s="166"/>
      <c r="G177" s="166"/>
    </row>
    <row r="178" spans="1:7" x14ac:dyDescent="0.2">
      <c r="A178" s="166"/>
      <c r="B178" s="166"/>
      <c r="C178" s="166"/>
      <c r="D178" s="166"/>
      <c r="E178" s="166"/>
      <c r="F178" s="166"/>
      <c r="G178" s="166"/>
    </row>
    <row r="179" spans="1:7" x14ac:dyDescent="0.2">
      <c r="A179" s="166"/>
      <c r="B179" s="166"/>
      <c r="C179" s="166"/>
      <c r="D179" s="166"/>
      <c r="E179" s="166"/>
      <c r="F179" s="166"/>
      <c r="G179" s="166"/>
    </row>
    <row r="180" spans="1:7" x14ac:dyDescent="0.2">
      <c r="A180" s="166"/>
      <c r="B180" s="166"/>
      <c r="C180" s="166"/>
      <c r="D180" s="166"/>
      <c r="E180" s="166"/>
      <c r="F180" s="166"/>
      <c r="G180" s="166"/>
    </row>
    <row r="181" spans="1:7" x14ac:dyDescent="0.2">
      <c r="A181" s="166"/>
      <c r="B181" s="166"/>
      <c r="C181" s="166"/>
      <c r="D181" s="166"/>
      <c r="E181" s="166"/>
      <c r="F181" s="166"/>
      <c r="G181" s="166"/>
    </row>
    <row r="182" spans="1:7" x14ac:dyDescent="0.2">
      <c r="A182" s="166"/>
      <c r="B182" s="166"/>
      <c r="C182" s="166"/>
      <c r="D182" s="166"/>
      <c r="E182" s="166"/>
      <c r="F182" s="166"/>
      <c r="G182" s="166"/>
    </row>
    <row r="183" spans="1:7" x14ac:dyDescent="0.2">
      <c r="A183" s="166"/>
      <c r="B183" s="166"/>
      <c r="C183" s="166"/>
      <c r="D183" s="166"/>
      <c r="E183" s="166"/>
      <c r="F183" s="166"/>
      <c r="G183" s="166"/>
    </row>
    <row r="184" spans="1:7" x14ac:dyDescent="0.2">
      <c r="A184" s="166"/>
      <c r="B184" s="166"/>
      <c r="C184" s="166"/>
      <c r="D184" s="166"/>
      <c r="E184" s="166"/>
      <c r="F184" s="166"/>
      <c r="G184" s="166"/>
    </row>
    <row r="185" spans="1:7" x14ac:dyDescent="0.2">
      <c r="A185" s="166"/>
      <c r="B185" s="166"/>
      <c r="C185" s="166"/>
      <c r="D185" s="166"/>
      <c r="E185" s="166"/>
      <c r="F185" s="166"/>
      <c r="G185" s="166"/>
    </row>
    <row r="186" spans="1:7" x14ac:dyDescent="0.2">
      <c r="A186" s="166"/>
      <c r="B186" s="166"/>
      <c r="C186" s="166"/>
      <c r="D186" s="166"/>
      <c r="E186" s="166"/>
      <c r="F186" s="166"/>
      <c r="G186" s="166"/>
    </row>
    <row r="187" spans="1:7" x14ac:dyDescent="0.2">
      <c r="A187" s="166"/>
      <c r="B187" s="166"/>
      <c r="C187" s="166"/>
      <c r="D187" s="166"/>
      <c r="E187" s="166"/>
      <c r="F187" s="166"/>
      <c r="G187" s="166"/>
    </row>
    <row r="188" spans="1:7" x14ac:dyDescent="0.2">
      <c r="A188" s="166"/>
      <c r="B188" s="166"/>
      <c r="C188" s="166"/>
      <c r="D188" s="166"/>
      <c r="E188" s="166"/>
      <c r="F188" s="166"/>
      <c r="G188" s="166"/>
    </row>
    <row r="189" spans="1:7" x14ac:dyDescent="0.2">
      <c r="A189" s="166"/>
      <c r="B189" s="166"/>
      <c r="C189" s="166"/>
      <c r="D189" s="166"/>
      <c r="E189" s="166"/>
      <c r="F189" s="166"/>
      <c r="G189" s="166"/>
    </row>
    <row r="190" spans="1:7" x14ac:dyDescent="0.2">
      <c r="A190" s="166"/>
      <c r="B190" s="166"/>
      <c r="C190" s="166"/>
      <c r="D190" s="166"/>
      <c r="E190" s="166"/>
      <c r="F190" s="166"/>
      <c r="G190" s="166"/>
    </row>
    <row r="191" spans="1:7" x14ac:dyDescent="0.2">
      <c r="A191" s="166"/>
      <c r="B191" s="166"/>
      <c r="C191" s="166"/>
      <c r="D191" s="166"/>
      <c r="E191" s="166"/>
      <c r="F191" s="166"/>
      <c r="G191" s="166"/>
    </row>
    <row r="192" spans="1:7" x14ac:dyDescent="0.2">
      <c r="A192" s="166"/>
      <c r="B192" s="166"/>
      <c r="C192" s="166"/>
      <c r="D192" s="166"/>
      <c r="E192" s="166"/>
      <c r="F192" s="166"/>
      <c r="G192" s="166"/>
    </row>
    <row r="193" spans="1:7" x14ac:dyDescent="0.2">
      <c r="A193" s="166"/>
      <c r="B193" s="166"/>
      <c r="C193" s="166"/>
      <c r="D193" s="166"/>
      <c r="E193" s="166"/>
      <c r="F193" s="166"/>
      <c r="G193" s="166"/>
    </row>
    <row r="194" spans="1:7" x14ac:dyDescent="0.2">
      <c r="A194" s="166"/>
      <c r="B194" s="166"/>
      <c r="C194" s="166"/>
      <c r="D194" s="166"/>
      <c r="E194" s="166"/>
      <c r="F194" s="166"/>
      <c r="G194" s="166"/>
    </row>
    <row r="195" spans="1:7" x14ac:dyDescent="0.2">
      <c r="A195" s="166"/>
      <c r="B195" s="166"/>
      <c r="C195" s="166"/>
      <c r="D195" s="166"/>
      <c r="E195" s="166"/>
      <c r="F195" s="166"/>
      <c r="G195" s="166"/>
    </row>
    <row r="196" spans="1:7" x14ac:dyDescent="0.2">
      <c r="A196" s="166"/>
      <c r="B196" s="166"/>
      <c r="C196" s="166"/>
      <c r="D196" s="166"/>
      <c r="E196" s="166"/>
      <c r="F196" s="166"/>
      <c r="G196" s="166"/>
    </row>
    <row r="197" spans="1:7" x14ac:dyDescent="0.2">
      <c r="A197" s="166"/>
      <c r="B197" s="166"/>
      <c r="C197" s="166"/>
      <c r="D197" s="166"/>
      <c r="E197" s="166"/>
      <c r="F197" s="166"/>
      <c r="G197" s="166"/>
    </row>
    <row r="198" spans="1:7" x14ac:dyDescent="0.2">
      <c r="A198" s="166"/>
      <c r="B198" s="166"/>
      <c r="C198" s="166"/>
      <c r="D198" s="166"/>
      <c r="E198" s="166"/>
      <c r="F198" s="166"/>
      <c r="G198" s="166"/>
    </row>
    <row r="199" spans="1:7" x14ac:dyDescent="0.2">
      <c r="A199" s="166"/>
      <c r="B199" s="166"/>
      <c r="C199" s="166"/>
      <c r="D199" s="166"/>
      <c r="E199" s="166"/>
      <c r="F199" s="166"/>
      <c r="G199" s="166"/>
    </row>
    <row r="200" spans="1:7" x14ac:dyDescent="0.2">
      <c r="A200" s="166"/>
      <c r="B200" s="166"/>
      <c r="C200" s="166"/>
      <c r="D200" s="166"/>
      <c r="E200" s="166"/>
      <c r="F200" s="166"/>
      <c r="G200" s="166"/>
    </row>
    <row r="201" spans="1:7" x14ac:dyDescent="0.2">
      <c r="A201" s="166"/>
      <c r="B201" s="166"/>
      <c r="C201" s="166"/>
      <c r="D201" s="166"/>
      <c r="E201" s="166"/>
      <c r="F201" s="166"/>
      <c r="G201" s="166"/>
    </row>
    <row r="202" spans="1:7" x14ac:dyDescent="0.2">
      <c r="A202" s="166"/>
      <c r="B202" s="166"/>
      <c r="C202" s="166"/>
      <c r="D202" s="166"/>
      <c r="E202" s="166"/>
      <c r="F202" s="166"/>
      <c r="G202" s="166"/>
    </row>
    <row r="203" spans="1:7" x14ac:dyDescent="0.2">
      <c r="A203" s="166"/>
      <c r="B203" s="166"/>
      <c r="C203" s="166"/>
      <c r="D203" s="166"/>
      <c r="E203" s="166"/>
      <c r="F203" s="166"/>
      <c r="G203" s="166"/>
    </row>
    <row r="204" spans="1:7" x14ac:dyDescent="0.2">
      <c r="A204" s="166"/>
      <c r="B204" s="166"/>
      <c r="C204" s="166"/>
      <c r="D204" s="166"/>
      <c r="E204" s="166"/>
      <c r="F204" s="166"/>
      <c r="G204" s="166"/>
    </row>
    <row r="205" spans="1:7" x14ac:dyDescent="0.2">
      <c r="A205" s="166"/>
      <c r="B205" s="166"/>
      <c r="C205" s="166"/>
      <c r="D205" s="166"/>
      <c r="E205" s="166"/>
      <c r="F205" s="166"/>
      <c r="G205" s="166"/>
    </row>
    <row r="206" spans="1:7" x14ac:dyDescent="0.2">
      <c r="A206" s="166"/>
      <c r="B206" s="166"/>
      <c r="C206" s="166"/>
      <c r="D206" s="166"/>
      <c r="E206" s="166"/>
      <c r="F206" s="166"/>
      <c r="G206" s="166"/>
    </row>
    <row r="207" spans="1:7" x14ac:dyDescent="0.2">
      <c r="A207" s="166"/>
      <c r="B207" s="166"/>
      <c r="C207" s="166"/>
      <c r="D207" s="166"/>
      <c r="E207" s="166"/>
      <c r="F207" s="166"/>
      <c r="G207" s="166"/>
    </row>
    <row r="208" spans="1:7" x14ac:dyDescent="0.2">
      <c r="A208" s="166"/>
      <c r="B208" s="166"/>
      <c r="C208" s="166"/>
      <c r="D208" s="166"/>
      <c r="E208" s="166"/>
      <c r="F208" s="166"/>
      <c r="G208" s="166"/>
    </row>
    <row r="209" spans="1:7" x14ac:dyDescent="0.2">
      <c r="A209" s="166"/>
      <c r="B209" s="166"/>
      <c r="C209" s="166"/>
      <c r="D209" s="166"/>
      <c r="E209" s="166"/>
      <c r="F209" s="166"/>
      <c r="G209" s="166"/>
    </row>
    <row r="210" spans="1:7" x14ac:dyDescent="0.2">
      <c r="A210" s="166"/>
      <c r="B210" s="166"/>
      <c r="C210" s="166"/>
      <c r="D210" s="166"/>
      <c r="E210" s="166"/>
      <c r="F210" s="166"/>
      <c r="G210" s="166"/>
    </row>
    <row r="211" spans="1:7" x14ac:dyDescent="0.2">
      <c r="A211" s="166"/>
      <c r="B211" s="166"/>
      <c r="C211" s="166"/>
      <c r="D211" s="166"/>
      <c r="E211" s="166"/>
      <c r="F211" s="166"/>
      <c r="G211" s="166"/>
    </row>
    <row r="212" spans="1:7" x14ac:dyDescent="0.2">
      <c r="A212" s="166"/>
      <c r="B212" s="166"/>
      <c r="C212" s="166"/>
      <c r="D212" s="166"/>
      <c r="E212" s="166"/>
      <c r="F212" s="166"/>
      <c r="G212" s="166"/>
    </row>
    <row r="213" spans="1:7" x14ac:dyDescent="0.2">
      <c r="A213" s="166"/>
      <c r="B213" s="166"/>
      <c r="C213" s="166"/>
      <c r="D213" s="166"/>
      <c r="E213" s="166"/>
      <c r="F213" s="166"/>
      <c r="G213" s="166"/>
    </row>
    <row r="214" spans="1:7" x14ac:dyDescent="0.2">
      <c r="A214" s="166"/>
      <c r="B214" s="166"/>
      <c r="C214" s="166"/>
      <c r="D214" s="166"/>
      <c r="E214" s="166"/>
      <c r="F214" s="166"/>
      <c r="G214" s="166"/>
    </row>
    <row r="215" spans="1:7" x14ac:dyDescent="0.2">
      <c r="A215" s="166"/>
      <c r="B215" s="166"/>
      <c r="C215" s="166"/>
      <c r="D215" s="166"/>
      <c r="E215" s="166"/>
      <c r="F215" s="166"/>
      <c r="G215" s="166"/>
    </row>
    <row r="216" spans="1:7" x14ac:dyDescent="0.2">
      <c r="A216" s="166"/>
      <c r="B216" s="166"/>
      <c r="C216" s="166"/>
      <c r="D216" s="166"/>
      <c r="E216" s="166"/>
      <c r="F216" s="166"/>
      <c r="G216" s="166"/>
    </row>
    <row r="217" spans="1:7" x14ac:dyDescent="0.2">
      <c r="A217" s="166"/>
      <c r="B217" s="166"/>
      <c r="C217" s="166"/>
      <c r="D217" s="166"/>
      <c r="E217" s="166"/>
      <c r="F217" s="166"/>
      <c r="G217" s="166"/>
    </row>
    <row r="218" spans="1:7" x14ac:dyDescent="0.2">
      <c r="A218" s="166"/>
      <c r="B218" s="166"/>
      <c r="C218" s="166"/>
      <c r="D218" s="166"/>
      <c r="E218" s="166"/>
      <c r="F218" s="166"/>
      <c r="G218" s="166"/>
    </row>
    <row r="219" spans="1:7" x14ac:dyDescent="0.2">
      <c r="A219" s="166"/>
      <c r="B219" s="166"/>
      <c r="C219" s="166"/>
      <c r="D219" s="166"/>
      <c r="E219" s="166"/>
      <c r="F219" s="166"/>
      <c r="G219" s="166"/>
    </row>
    <row r="220" spans="1:7" x14ac:dyDescent="0.2">
      <c r="A220" s="166"/>
      <c r="B220" s="166"/>
      <c r="C220" s="166"/>
      <c r="D220" s="166"/>
      <c r="E220" s="166"/>
      <c r="F220" s="166"/>
      <c r="G220" s="166"/>
    </row>
    <row r="221" spans="1:7" x14ac:dyDescent="0.2">
      <c r="A221" s="166"/>
      <c r="B221" s="166"/>
      <c r="C221" s="166"/>
      <c r="D221" s="166"/>
      <c r="E221" s="166"/>
      <c r="F221" s="166"/>
      <c r="G221" s="166"/>
    </row>
    <row r="222" spans="1:7" x14ac:dyDescent="0.2">
      <c r="A222" s="166"/>
      <c r="B222" s="166"/>
      <c r="C222" s="166"/>
      <c r="D222" s="166"/>
      <c r="E222" s="166"/>
      <c r="F222" s="166"/>
      <c r="G222" s="166"/>
    </row>
    <row r="223" spans="1:7" x14ac:dyDescent="0.2">
      <c r="A223" s="166"/>
      <c r="B223" s="166"/>
      <c r="C223" s="166"/>
      <c r="D223" s="166"/>
      <c r="E223" s="166"/>
      <c r="F223" s="166"/>
      <c r="G223" s="166"/>
    </row>
    <row r="224" spans="1:7" x14ac:dyDescent="0.2">
      <c r="A224" s="166"/>
      <c r="B224" s="166"/>
      <c r="C224" s="166"/>
      <c r="D224" s="166"/>
      <c r="E224" s="166"/>
      <c r="F224" s="166"/>
      <c r="G224" s="166"/>
    </row>
    <row r="225" spans="1:7" x14ac:dyDescent="0.2">
      <c r="A225" s="166"/>
      <c r="B225" s="166"/>
      <c r="C225" s="166"/>
      <c r="D225" s="166"/>
      <c r="E225" s="166"/>
      <c r="F225" s="166"/>
      <c r="G225" s="166"/>
    </row>
    <row r="226" spans="1:7" x14ac:dyDescent="0.2">
      <c r="A226" s="166"/>
      <c r="B226" s="166"/>
      <c r="C226" s="166"/>
      <c r="D226" s="166"/>
      <c r="E226" s="166"/>
      <c r="F226" s="166"/>
      <c r="G226" s="166"/>
    </row>
    <row r="227" spans="1:7" x14ac:dyDescent="0.2">
      <c r="A227" s="166"/>
      <c r="B227" s="166"/>
      <c r="C227" s="166"/>
      <c r="D227" s="166"/>
      <c r="E227" s="166"/>
      <c r="F227" s="166"/>
      <c r="G227" s="166"/>
    </row>
    <row r="228" spans="1:7" x14ac:dyDescent="0.2">
      <c r="A228" s="166"/>
      <c r="B228" s="166"/>
      <c r="C228" s="166"/>
      <c r="D228" s="166"/>
      <c r="E228" s="166"/>
      <c r="F228" s="166"/>
      <c r="G228" s="166"/>
    </row>
    <row r="229" spans="1:7" x14ac:dyDescent="0.2">
      <c r="A229" s="166"/>
      <c r="B229" s="166"/>
      <c r="C229" s="166"/>
      <c r="D229" s="166"/>
      <c r="E229" s="166"/>
      <c r="F229" s="166"/>
      <c r="G229" s="166"/>
    </row>
    <row r="230" spans="1:7" x14ac:dyDescent="0.2">
      <c r="A230" s="166"/>
      <c r="B230" s="166"/>
      <c r="C230" s="166"/>
      <c r="D230" s="166"/>
      <c r="E230" s="166"/>
      <c r="F230" s="166"/>
      <c r="G230" s="166"/>
    </row>
    <row r="231" spans="1:7" x14ac:dyDescent="0.2">
      <c r="A231" s="166"/>
      <c r="B231" s="166"/>
      <c r="C231" s="166"/>
      <c r="D231" s="166"/>
      <c r="E231" s="166"/>
      <c r="F231" s="166"/>
      <c r="G231" s="166"/>
    </row>
    <row r="232" spans="1:7" x14ac:dyDescent="0.2">
      <c r="A232" s="166"/>
      <c r="B232" s="166"/>
      <c r="C232" s="166"/>
      <c r="D232" s="166"/>
      <c r="E232" s="166"/>
      <c r="F232" s="166"/>
      <c r="G232" s="166"/>
    </row>
    <row r="233" spans="1:7" x14ac:dyDescent="0.2">
      <c r="A233" s="166"/>
      <c r="B233" s="166"/>
      <c r="C233" s="166"/>
      <c r="D233" s="166"/>
      <c r="E233" s="166"/>
      <c r="F233" s="166"/>
      <c r="G233" s="166"/>
    </row>
    <row r="234" spans="1:7" x14ac:dyDescent="0.2">
      <c r="A234" s="166"/>
      <c r="B234" s="166"/>
      <c r="C234" s="166"/>
      <c r="D234" s="166"/>
      <c r="E234" s="166"/>
      <c r="F234" s="166"/>
      <c r="G234" s="166"/>
    </row>
    <row r="235" spans="1:7" x14ac:dyDescent="0.2">
      <c r="A235" s="166"/>
      <c r="B235" s="166"/>
      <c r="C235" s="166"/>
      <c r="D235" s="166"/>
      <c r="E235" s="166"/>
      <c r="F235" s="166"/>
      <c r="G235" s="166"/>
    </row>
    <row r="236" spans="1:7" x14ac:dyDescent="0.2">
      <c r="A236" s="166"/>
      <c r="B236" s="166"/>
      <c r="C236" s="166"/>
      <c r="D236" s="166"/>
      <c r="E236" s="166"/>
      <c r="F236" s="166"/>
      <c r="G236" s="166"/>
    </row>
    <row r="237" spans="1:7" x14ac:dyDescent="0.2">
      <c r="A237" s="166"/>
      <c r="B237" s="166"/>
      <c r="C237" s="166"/>
      <c r="D237" s="166"/>
      <c r="E237" s="166"/>
      <c r="F237" s="166"/>
      <c r="G237" s="166"/>
    </row>
    <row r="238" spans="1:7" x14ac:dyDescent="0.2">
      <c r="A238" s="166"/>
      <c r="B238" s="166"/>
      <c r="C238" s="166"/>
      <c r="D238" s="166"/>
      <c r="E238" s="166"/>
      <c r="F238" s="166"/>
      <c r="G238" s="166"/>
    </row>
    <row r="239" spans="1:7" x14ac:dyDescent="0.2">
      <c r="A239" s="166"/>
      <c r="B239" s="166"/>
      <c r="C239" s="166"/>
      <c r="D239" s="166"/>
      <c r="E239" s="166"/>
      <c r="F239" s="166"/>
      <c r="G239" s="166"/>
    </row>
    <row r="240" spans="1:7" x14ac:dyDescent="0.2">
      <c r="A240" s="166"/>
      <c r="B240" s="166"/>
      <c r="C240" s="166"/>
      <c r="D240" s="166"/>
      <c r="E240" s="166"/>
      <c r="F240" s="166"/>
      <c r="G240" s="166"/>
    </row>
    <row r="241" spans="1:7" x14ac:dyDescent="0.2">
      <c r="A241" s="166"/>
      <c r="B241" s="166"/>
      <c r="C241" s="166"/>
      <c r="D241" s="166"/>
      <c r="E241" s="166"/>
      <c r="F241" s="166"/>
      <c r="G241" s="166"/>
    </row>
    <row r="242" spans="1:7" x14ac:dyDescent="0.2">
      <c r="A242" s="166"/>
      <c r="B242" s="166"/>
      <c r="C242" s="166"/>
      <c r="D242" s="166"/>
      <c r="E242" s="166"/>
      <c r="F242" s="166"/>
      <c r="G242" s="166"/>
    </row>
    <row r="243" spans="1:7" x14ac:dyDescent="0.2">
      <c r="A243" s="166"/>
      <c r="B243" s="166"/>
      <c r="C243" s="166"/>
      <c r="D243" s="166"/>
      <c r="E243" s="166"/>
      <c r="F243" s="166"/>
      <c r="G243" s="166"/>
    </row>
    <row r="244" spans="1:7" x14ac:dyDescent="0.2">
      <c r="A244" s="166"/>
      <c r="B244" s="166"/>
      <c r="C244" s="166"/>
      <c r="D244" s="166"/>
      <c r="E244" s="166"/>
      <c r="F244" s="166"/>
      <c r="G244" s="166"/>
    </row>
    <row r="245" spans="1:7" x14ac:dyDescent="0.2">
      <c r="A245" s="166"/>
      <c r="B245" s="166"/>
      <c r="C245" s="166"/>
      <c r="D245" s="166"/>
      <c r="E245" s="166"/>
      <c r="F245" s="166"/>
      <c r="G245" s="166"/>
    </row>
    <row r="246" spans="1:7" x14ac:dyDescent="0.2">
      <c r="A246" s="166"/>
      <c r="B246" s="166"/>
      <c r="C246" s="166"/>
      <c r="D246" s="166"/>
      <c r="E246" s="166"/>
      <c r="F246" s="166"/>
      <c r="G246" s="166"/>
    </row>
    <row r="247" spans="1:7" x14ac:dyDescent="0.2">
      <c r="A247" s="166"/>
      <c r="B247" s="166"/>
      <c r="C247" s="166"/>
      <c r="D247" s="166"/>
      <c r="E247" s="166"/>
      <c r="F247" s="166"/>
      <c r="G247" s="166"/>
    </row>
    <row r="248" spans="1:7" x14ac:dyDescent="0.2">
      <c r="A248" s="166"/>
      <c r="B248" s="166"/>
      <c r="C248" s="166"/>
      <c r="D248" s="166"/>
      <c r="E248" s="166"/>
      <c r="F248" s="166"/>
      <c r="G248" s="166"/>
    </row>
    <row r="249" spans="1:7" x14ac:dyDescent="0.2">
      <c r="A249" s="166"/>
      <c r="B249" s="166"/>
      <c r="C249" s="166"/>
      <c r="D249" s="166"/>
      <c r="E249" s="166"/>
      <c r="F249" s="166"/>
      <c r="G249" s="166"/>
    </row>
    <row r="250" spans="1:7" x14ac:dyDescent="0.2">
      <c r="A250" s="166"/>
      <c r="B250" s="166"/>
      <c r="C250" s="166"/>
      <c r="D250" s="166"/>
      <c r="E250" s="166"/>
      <c r="F250" s="166"/>
      <c r="G250" s="166"/>
    </row>
    <row r="251" spans="1:7" x14ac:dyDescent="0.2">
      <c r="A251" s="166"/>
      <c r="B251" s="166"/>
      <c r="C251" s="166"/>
      <c r="D251" s="166"/>
      <c r="E251" s="166"/>
      <c r="F251" s="166"/>
      <c r="G251" s="166"/>
    </row>
    <row r="252" spans="1:7" x14ac:dyDescent="0.2">
      <c r="A252" s="166"/>
      <c r="B252" s="166"/>
      <c r="C252" s="166"/>
      <c r="D252" s="166"/>
      <c r="E252" s="166"/>
      <c r="F252" s="166"/>
      <c r="G252" s="166"/>
    </row>
    <row r="253" spans="1:7" x14ac:dyDescent="0.2">
      <c r="A253" s="166"/>
      <c r="B253" s="166"/>
      <c r="C253" s="166"/>
      <c r="D253" s="166"/>
      <c r="E253" s="166"/>
      <c r="F253" s="166"/>
      <c r="G253" s="166"/>
    </row>
    <row r="254" spans="1:7" x14ac:dyDescent="0.2">
      <c r="A254" s="166"/>
      <c r="B254" s="166"/>
      <c r="C254" s="166"/>
      <c r="D254" s="166"/>
      <c r="E254" s="166"/>
      <c r="F254" s="166"/>
      <c r="G254" s="166"/>
    </row>
    <row r="255" spans="1:7" x14ac:dyDescent="0.2">
      <c r="A255" s="166"/>
      <c r="B255" s="166"/>
      <c r="C255" s="166"/>
      <c r="D255" s="166"/>
      <c r="E255" s="166"/>
      <c r="F255" s="166"/>
      <c r="G255" s="166"/>
    </row>
    <row r="256" spans="1:7" x14ac:dyDescent="0.2">
      <c r="A256" s="166"/>
      <c r="B256" s="166"/>
      <c r="C256" s="166"/>
      <c r="D256" s="166"/>
      <c r="E256" s="166"/>
      <c r="F256" s="166"/>
      <c r="G256" s="166"/>
    </row>
    <row r="257" spans="1:7" x14ac:dyDescent="0.2">
      <c r="A257" s="166"/>
      <c r="B257" s="166"/>
      <c r="C257" s="166"/>
      <c r="D257" s="166"/>
      <c r="E257" s="166"/>
      <c r="F257" s="166"/>
      <c r="G257" s="166"/>
    </row>
    <row r="258" spans="1:7" x14ac:dyDescent="0.2">
      <c r="A258" s="166"/>
      <c r="B258" s="166"/>
      <c r="C258" s="166"/>
      <c r="D258" s="166"/>
      <c r="E258" s="166"/>
      <c r="F258" s="166"/>
      <c r="G258" s="166"/>
    </row>
    <row r="259" spans="1:7" x14ac:dyDescent="0.2">
      <c r="A259" s="166"/>
      <c r="B259" s="166"/>
      <c r="C259" s="166"/>
      <c r="D259" s="166"/>
      <c r="E259" s="166"/>
      <c r="F259" s="166"/>
      <c r="G259" s="166"/>
    </row>
    <row r="260" spans="1:7" x14ac:dyDescent="0.2">
      <c r="A260" s="166"/>
      <c r="B260" s="166"/>
      <c r="C260" s="166"/>
      <c r="D260" s="166"/>
      <c r="E260" s="166"/>
      <c r="F260" s="166"/>
      <c r="G260" s="166"/>
    </row>
    <row r="261" spans="1:7" x14ac:dyDescent="0.2">
      <c r="A261" s="166"/>
      <c r="B261" s="166"/>
      <c r="C261" s="166"/>
      <c r="D261" s="166"/>
      <c r="E261" s="166"/>
      <c r="F261" s="166"/>
      <c r="G261" s="166"/>
    </row>
    <row r="262" spans="1:7" x14ac:dyDescent="0.2">
      <c r="A262" s="166"/>
      <c r="B262" s="166"/>
      <c r="C262" s="166"/>
      <c r="D262" s="166"/>
      <c r="E262" s="166"/>
      <c r="F262" s="166"/>
      <c r="G262" s="166"/>
    </row>
    <row r="263" spans="1:7" x14ac:dyDescent="0.2">
      <c r="A263" s="166"/>
      <c r="B263" s="166"/>
      <c r="C263" s="166"/>
      <c r="D263" s="166"/>
      <c r="E263" s="166"/>
      <c r="F263" s="166"/>
      <c r="G263" s="166"/>
    </row>
    <row r="264" spans="1:7" x14ac:dyDescent="0.2">
      <c r="A264" s="166"/>
      <c r="B264" s="166"/>
      <c r="C264" s="166"/>
      <c r="D264" s="166"/>
      <c r="E264" s="166"/>
      <c r="F264" s="166"/>
      <c r="G264" s="166"/>
    </row>
    <row r="265" spans="1:7" x14ac:dyDescent="0.2">
      <c r="A265" s="166"/>
      <c r="B265" s="166"/>
      <c r="C265" s="166"/>
      <c r="D265" s="166"/>
      <c r="E265" s="166"/>
      <c r="F265" s="166"/>
      <c r="G265" s="166"/>
    </row>
    <row r="266" spans="1:7" x14ac:dyDescent="0.2">
      <c r="A266" s="166"/>
      <c r="B266" s="166"/>
      <c r="C266" s="166"/>
      <c r="D266" s="166"/>
      <c r="E266" s="166"/>
      <c r="F266" s="166"/>
      <c r="G266" s="166"/>
    </row>
    <row r="267" spans="1:7" x14ac:dyDescent="0.2">
      <c r="A267" s="166"/>
      <c r="B267" s="166"/>
      <c r="C267" s="166"/>
      <c r="D267" s="166"/>
      <c r="E267" s="166"/>
      <c r="F267" s="166"/>
      <c r="G267" s="166"/>
    </row>
    <row r="268" spans="1:7" x14ac:dyDescent="0.2">
      <c r="A268" s="166"/>
      <c r="B268" s="166"/>
      <c r="C268" s="166"/>
      <c r="D268" s="166"/>
      <c r="E268" s="166"/>
      <c r="F268" s="166"/>
      <c r="G268" s="166"/>
    </row>
    <row r="269" spans="1:7" x14ac:dyDescent="0.2">
      <c r="A269" s="166"/>
      <c r="B269" s="166"/>
      <c r="C269" s="166"/>
      <c r="D269" s="166"/>
      <c r="E269" s="166"/>
      <c r="F269" s="166"/>
      <c r="G269" s="166"/>
    </row>
    <row r="270" spans="1:7" x14ac:dyDescent="0.2">
      <c r="A270" s="166"/>
      <c r="B270" s="166"/>
      <c r="C270" s="166"/>
      <c r="D270" s="166"/>
      <c r="E270" s="166"/>
      <c r="F270" s="166"/>
      <c r="G270" s="166"/>
    </row>
    <row r="271" spans="1:7" x14ac:dyDescent="0.2">
      <c r="A271" s="166"/>
      <c r="B271" s="166"/>
      <c r="C271" s="166"/>
      <c r="D271" s="166"/>
      <c r="E271" s="166"/>
      <c r="F271" s="166"/>
      <c r="G271" s="166"/>
    </row>
    <row r="272" spans="1:7" x14ac:dyDescent="0.2">
      <c r="A272" s="166"/>
      <c r="B272" s="166"/>
      <c r="C272" s="166"/>
      <c r="D272" s="166"/>
      <c r="E272" s="166"/>
      <c r="F272" s="166"/>
      <c r="G272" s="166"/>
    </row>
    <row r="273" spans="1:7" x14ac:dyDescent="0.2">
      <c r="A273" s="166"/>
      <c r="B273" s="166"/>
      <c r="C273" s="166"/>
      <c r="D273" s="166"/>
      <c r="E273" s="166"/>
      <c r="F273" s="166"/>
      <c r="G273" s="166"/>
    </row>
    <row r="274" spans="1:7" x14ac:dyDescent="0.2">
      <c r="A274" s="166"/>
      <c r="B274" s="166"/>
      <c r="C274" s="166"/>
      <c r="D274" s="166"/>
      <c r="E274" s="166"/>
      <c r="F274" s="166"/>
      <c r="G274" s="166"/>
    </row>
    <row r="275" spans="1:7" x14ac:dyDescent="0.2">
      <c r="A275" s="166"/>
      <c r="B275" s="166"/>
      <c r="C275" s="166"/>
      <c r="D275" s="166"/>
      <c r="E275" s="166"/>
      <c r="F275" s="166"/>
      <c r="G275" s="166"/>
    </row>
    <row r="276" spans="1:7" x14ac:dyDescent="0.2">
      <c r="A276" s="166"/>
      <c r="B276" s="166"/>
      <c r="C276" s="166"/>
      <c r="D276" s="166"/>
      <c r="E276" s="166"/>
      <c r="F276" s="166"/>
      <c r="G276" s="166"/>
    </row>
    <row r="277" spans="1:7" x14ac:dyDescent="0.2">
      <c r="A277" s="166"/>
      <c r="B277" s="166"/>
      <c r="C277" s="166"/>
      <c r="D277" s="166"/>
      <c r="E277" s="166"/>
      <c r="F277" s="166"/>
      <c r="G277" s="166"/>
    </row>
    <row r="278" spans="1:7" x14ac:dyDescent="0.2">
      <c r="A278" s="166"/>
      <c r="B278" s="166"/>
      <c r="C278" s="166"/>
      <c r="D278" s="166"/>
      <c r="E278" s="166"/>
      <c r="F278" s="166"/>
      <c r="G278" s="166"/>
    </row>
    <row r="279" spans="1:7" x14ac:dyDescent="0.2">
      <c r="A279" s="166"/>
      <c r="B279" s="166"/>
      <c r="C279" s="166"/>
      <c r="D279" s="166"/>
      <c r="E279" s="166"/>
      <c r="F279" s="166"/>
      <c r="G279" s="166"/>
    </row>
    <row r="280" spans="1:7" x14ac:dyDescent="0.2">
      <c r="A280" s="166"/>
      <c r="B280" s="166"/>
      <c r="C280" s="166"/>
      <c r="D280" s="166"/>
      <c r="E280" s="166"/>
      <c r="F280" s="166"/>
      <c r="G280" s="166"/>
    </row>
    <row r="281" spans="1:7" x14ac:dyDescent="0.2">
      <c r="A281" s="166"/>
      <c r="B281" s="166"/>
      <c r="C281" s="166"/>
      <c r="D281" s="166"/>
      <c r="E281" s="166"/>
      <c r="F281" s="166"/>
      <c r="G281" s="166"/>
    </row>
    <row r="282" spans="1:7" x14ac:dyDescent="0.2">
      <c r="A282" s="166"/>
      <c r="B282" s="166"/>
      <c r="C282" s="166"/>
      <c r="D282" s="166"/>
      <c r="E282" s="166"/>
      <c r="F282" s="166"/>
      <c r="G282" s="166"/>
    </row>
    <row r="283" spans="1:7" x14ac:dyDescent="0.2">
      <c r="A283" s="166"/>
      <c r="B283" s="166"/>
      <c r="C283" s="166"/>
      <c r="D283" s="166"/>
      <c r="E283" s="166"/>
      <c r="F283" s="166"/>
      <c r="G283" s="166"/>
    </row>
    <row r="284" spans="1:7" x14ac:dyDescent="0.2">
      <c r="A284" s="166"/>
      <c r="B284" s="166"/>
      <c r="C284" s="166"/>
      <c r="D284" s="166"/>
      <c r="E284" s="166"/>
      <c r="F284" s="166"/>
      <c r="G284" s="166"/>
    </row>
    <row r="285" spans="1:7" x14ac:dyDescent="0.2">
      <c r="A285" s="166"/>
      <c r="B285" s="166"/>
      <c r="C285" s="166"/>
      <c r="D285" s="166"/>
      <c r="E285" s="166"/>
      <c r="F285" s="166"/>
      <c r="G285" s="166"/>
    </row>
    <row r="286" spans="1:7" x14ac:dyDescent="0.2">
      <c r="A286" s="166"/>
      <c r="B286" s="166"/>
      <c r="C286" s="166"/>
      <c r="D286" s="166"/>
      <c r="E286" s="166"/>
      <c r="F286" s="166"/>
      <c r="G286" s="166"/>
    </row>
    <row r="287" spans="1:7" x14ac:dyDescent="0.2">
      <c r="A287" s="166"/>
      <c r="B287" s="166"/>
      <c r="C287" s="166"/>
      <c r="D287" s="166"/>
      <c r="E287" s="166"/>
      <c r="F287" s="166"/>
      <c r="G287" s="166"/>
    </row>
    <row r="288" spans="1:7" x14ac:dyDescent="0.2">
      <c r="A288" s="166"/>
      <c r="B288" s="166"/>
      <c r="C288" s="166"/>
      <c r="D288" s="166"/>
      <c r="E288" s="166"/>
      <c r="F288" s="166"/>
      <c r="G288" s="166"/>
    </row>
    <row r="289" spans="1:7" x14ac:dyDescent="0.2">
      <c r="A289" s="166"/>
      <c r="B289" s="166"/>
      <c r="C289" s="166"/>
      <c r="D289" s="166"/>
      <c r="E289" s="166"/>
      <c r="F289" s="166"/>
      <c r="G289" s="166"/>
    </row>
    <row r="290" spans="1:7" x14ac:dyDescent="0.2">
      <c r="A290" s="166"/>
      <c r="B290" s="166"/>
      <c r="C290" s="166"/>
      <c r="D290" s="166"/>
      <c r="E290" s="166"/>
      <c r="F290" s="166"/>
      <c r="G290" s="166"/>
    </row>
    <row r="291" spans="1:7" x14ac:dyDescent="0.2">
      <c r="A291" s="166"/>
      <c r="B291" s="166"/>
      <c r="C291" s="166"/>
      <c r="D291" s="166"/>
      <c r="E291" s="166"/>
      <c r="F291" s="166"/>
      <c r="G291" s="166"/>
    </row>
    <row r="292" spans="1:7" x14ac:dyDescent="0.2">
      <c r="A292" s="166"/>
      <c r="B292" s="166"/>
      <c r="C292" s="166"/>
      <c r="D292" s="166"/>
      <c r="E292" s="166"/>
      <c r="F292" s="166"/>
      <c r="G292" s="166"/>
    </row>
    <row r="293" spans="1:7" x14ac:dyDescent="0.2">
      <c r="A293" s="166"/>
      <c r="B293" s="166"/>
      <c r="C293" s="166"/>
      <c r="D293" s="166"/>
      <c r="E293" s="166"/>
      <c r="F293" s="166"/>
      <c r="G293" s="166"/>
    </row>
    <row r="294" spans="1:7" x14ac:dyDescent="0.2">
      <c r="A294" s="166"/>
      <c r="B294" s="166"/>
      <c r="C294" s="166"/>
      <c r="D294" s="166"/>
      <c r="E294" s="166"/>
      <c r="F294" s="166"/>
      <c r="G294" s="166"/>
    </row>
    <row r="295" spans="1:7" x14ac:dyDescent="0.2">
      <c r="A295" s="166"/>
      <c r="B295" s="166"/>
      <c r="C295" s="166"/>
      <c r="D295" s="166"/>
      <c r="E295" s="166"/>
      <c r="F295" s="166"/>
      <c r="G295" s="166"/>
    </row>
    <row r="296" spans="1:7" x14ac:dyDescent="0.2">
      <c r="A296" s="166"/>
      <c r="B296" s="166"/>
      <c r="C296" s="166"/>
      <c r="D296" s="166"/>
      <c r="E296" s="166"/>
      <c r="F296" s="166"/>
      <c r="G296" s="166"/>
    </row>
    <row r="297" spans="1:7" x14ac:dyDescent="0.2">
      <c r="A297" s="166"/>
      <c r="B297" s="166"/>
      <c r="C297" s="166"/>
      <c r="D297" s="166"/>
      <c r="E297" s="166"/>
      <c r="F297" s="166"/>
      <c r="G297" s="166"/>
    </row>
    <row r="298" spans="1:7" x14ac:dyDescent="0.2">
      <c r="A298" s="166"/>
      <c r="B298" s="166"/>
      <c r="C298" s="166"/>
      <c r="D298" s="166"/>
      <c r="E298" s="166"/>
      <c r="F298" s="166"/>
      <c r="G298" s="166"/>
    </row>
    <row r="299" spans="1:7" x14ac:dyDescent="0.2">
      <c r="A299" s="166"/>
      <c r="B299" s="166"/>
      <c r="C299" s="166"/>
      <c r="D299" s="166"/>
      <c r="E299" s="166"/>
      <c r="F299" s="166"/>
      <c r="G299" s="166"/>
    </row>
    <row r="300" spans="1:7" x14ac:dyDescent="0.2">
      <c r="A300" s="166"/>
      <c r="B300" s="166"/>
      <c r="C300" s="166"/>
      <c r="D300" s="166"/>
      <c r="E300" s="166"/>
      <c r="F300" s="166"/>
      <c r="G300" s="166"/>
    </row>
    <row r="301" spans="1:7" x14ac:dyDescent="0.2">
      <c r="A301" s="166"/>
      <c r="B301" s="166"/>
      <c r="C301" s="166"/>
      <c r="D301" s="166"/>
      <c r="E301" s="166"/>
      <c r="F301" s="166"/>
      <c r="G301" s="166"/>
    </row>
    <row r="302" spans="1:7" x14ac:dyDescent="0.2">
      <c r="A302" s="166"/>
      <c r="B302" s="166"/>
      <c r="C302" s="166"/>
      <c r="D302" s="166"/>
      <c r="E302" s="166"/>
      <c r="F302" s="166"/>
      <c r="G302" s="166"/>
    </row>
    <row r="303" spans="1:7" x14ac:dyDescent="0.2">
      <c r="A303" s="166"/>
      <c r="B303" s="166"/>
      <c r="C303" s="166"/>
      <c r="D303" s="166"/>
      <c r="E303" s="166"/>
      <c r="F303" s="166"/>
      <c r="G303" s="166"/>
    </row>
    <row r="304" spans="1:7" x14ac:dyDescent="0.2">
      <c r="A304" s="166"/>
      <c r="B304" s="166"/>
      <c r="C304" s="166"/>
      <c r="D304" s="166"/>
      <c r="E304" s="166"/>
      <c r="F304" s="166"/>
      <c r="G304" s="166"/>
    </row>
    <row r="305" spans="1:7" x14ac:dyDescent="0.2">
      <c r="A305" s="166"/>
      <c r="B305" s="166"/>
      <c r="C305" s="166"/>
      <c r="D305" s="166"/>
      <c r="E305" s="166"/>
      <c r="F305" s="166"/>
      <c r="G305" s="166"/>
    </row>
    <row r="306" spans="1:7" x14ac:dyDescent="0.2">
      <c r="A306" s="166"/>
      <c r="B306" s="166"/>
      <c r="C306" s="166"/>
      <c r="D306" s="166"/>
      <c r="E306" s="166"/>
      <c r="F306" s="166"/>
      <c r="G306" s="166"/>
    </row>
    <row r="307" spans="1:7" x14ac:dyDescent="0.2">
      <c r="A307" s="166"/>
      <c r="B307" s="166"/>
      <c r="C307" s="166"/>
      <c r="D307" s="166"/>
      <c r="E307" s="166"/>
      <c r="F307" s="166"/>
      <c r="G307" s="166"/>
    </row>
    <row r="308" spans="1:7" x14ac:dyDescent="0.2">
      <c r="A308" s="166"/>
      <c r="B308" s="166"/>
      <c r="C308" s="166"/>
      <c r="D308" s="166"/>
      <c r="E308" s="166"/>
      <c r="F308" s="166"/>
      <c r="G308" s="166"/>
    </row>
    <row r="309" spans="1:7" x14ac:dyDescent="0.2">
      <c r="A309" s="166"/>
      <c r="B309" s="166"/>
      <c r="C309" s="166"/>
      <c r="D309" s="166"/>
      <c r="E309" s="166"/>
      <c r="F309" s="166"/>
      <c r="G309" s="166"/>
    </row>
    <row r="310" spans="1:7" x14ac:dyDescent="0.2">
      <c r="A310" s="166"/>
      <c r="B310" s="166"/>
      <c r="C310" s="166"/>
      <c r="D310" s="166"/>
      <c r="E310" s="166"/>
      <c r="F310" s="166"/>
      <c r="G310" s="166"/>
    </row>
    <row r="311" spans="1:7" x14ac:dyDescent="0.2">
      <c r="A311" s="166"/>
      <c r="B311" s="166"/>
      <c r="C311" s="166"/>
      <c r="D311" s="166"/>
      <c r="E311" s="166"/>
      <c r="F311" s="166"/>
      <c r="G311" s="166"/>
    </row>
    <row r="312" spans="1:7" x14ac:dyDescent="0.2">
      <c r="A312" s="166"/>
      <c r="B312" s="166"/>
      <c r="C312" s="166"/>
      <c r="D312" s="166"/>
      <c r="E312" s="166"/>
      <c r="F312" s="166"/>
      <c r="G312" s="166"/>
    </row>
    <row r="313" spans="1:7" x14ac:dyDescent="0.2">
      <c r="A313" s="166"/>
      <c r="B313" s="166"/>
      <c r="C313" s="166"/>
      <c r="D313" s="166"/>
      <c r="E313" s="166"/>
      <c r="F313" s="166"/>
      <c r="G313" s="166"/>
    </row>
    <row r="314" spans="1:7" x14ac:dyDescent="0.2">
      <c r="A314" s="166"/>
      <c r="B314" s="166"/>
      <c r="C314" s="166"/>
      <c r="D314" s="166"/>
      <c r="E314" s="166"/>
      <c r="F314" s="166"/>
      <c r="G314" s="166"/>
    </row>
    <row r="315" spans="1:7" x14ac:dyDescent="0.2">
      <c r="A315" s="166"/>
      <c r="B315" s="166"/>
      <c r="C315" s="166"/>
      <c r="D315" s="166"/>
      <c r="E315" s="166"/>
      <c r="F315" s="166"/>
      <c r="G315" s="166"/>
    </row>
    <row r="316" spans="1:7" x14ac:dyDescent="0.2">
      <c r="A316" s="166"/>
      <c r="B316" s="166"/>
      <c r="C316" s="166"/>
      <c r="D316" s="166"/>
      <c r="E316" s="166"/>
      <c r="F316" s="166"/>
      <c r="G316" s="166"/>
    </row>
    <row r="317" spans="1:7" x14ac:dyDescent="0.2">
      <c r="A317" s="166"/>
      <c r="B317" s="166"/>
      <c r="C317" s="166"/>
      <c r="D317" s="166"/>
      <c r="E317" s="166"/>
      <c r="F317" s="166"/>
      <c r="G317" s="166"/>
    </row>
    <row r="318" spans="1:7" x14ac:dyDescent="0.2">
      <c r="A318" s="166"/>
      <c r="B318" s="166"/>
      <c r="C318" s="166"/>
      <c r="D318" s="166"/>
      <c r="E318" s="166"/>
      <c r="F318" s="166"/>
      <c r="G318" s="166"/>
    </row>
    <row r="319" spans="1:7" x14ac:dyDescent="0.2">
      <c r="A319" s="166"/>
      <c r="B319" s="166"/>
      <c r="C319" s="166"/>
      <c r="D319" s="166"/>
      <c r="E319" s="166"/>
      <c r="F319" s="166"/>
      <c r="G319" s="166"/>
    </row>
    <row r="320" spans="1:7" x14ac:dyDescent="0.2">
      <c r="A320" s="166"/>
      <c r="B320" s="166"/>
      <c r="C320" s="166"/>
      <c r="D320" s="166"/>
      <c r="E320" s="166"/>
      <c r="F320" s="166"/>
      <c r="G320" s="166"/>
    </row>
    <row r="321" spans="1:7" x14ac:dyDescent="0.2">
      <c r="A321" s="166"/>
      <c r="B321" s="166"/>
      <c r="C321" s="166"/>
      <c r="D321" s="166"/>
      <c r="E321" s="166"/>
      <c r="F321" s="166"/>
      <c r="G321" s="166"/>
    </row>
    <row r="322" spans="1:7" x14ac:dyDescent="0.2">
      <c r="A322" s="166"/>
      <c r="B322" s="166"/>
      <c r="C322" s="166"/>
      <c r="D322" s="166"/>
      <c r="E322" s="166"/>
      <c r="F322" s="166"/>
      <c r="G322" s="166"/>
    </row>
    <row r="323" spans="1:7" x14ac:dyDescent="0.2">
      <c r="A323" s="166"/>
      <c r="B323" s="166"/>
      <c r="C323" s="166"/>
      <c r="D323" s="166"/>
      <c r="E323" s="166"/>
      <c r="F323" s="166"/>
      <c r="G323" s="166"/>
    </row>
    <row r="324" spans="1:7" x14ac:dyDescent="0.2">
      <c r="A324" s="166"/>
      <c r="B324" s="166"/>
      <c r="C324" s="166"/>
      <c r="D324" s="166"/>
      <c r="E324" s="166"/>
      <c r="F324" s="166"/>
      <c r="G324" s="166"/>
    </row>
    <row r="325" spans="1:7" x14ac:dyDescent="0.2">
      <c r="A325" s="166"/>
      <c r="B325" s="166"/>
      <c r="C325" s="166"/>
      <c r="D325" s="166"/>
      <c r="E325" s="166"/>
      <c r="F325" s="166"/>
      <c r="G325" s="166"/>
    </row>
    <row r="326" spans="1:7" x14ac:dyDescent="0.2">
      <c r="A326" s="166"/>
      <c r="B326" s="166"/>
      <c r="C326" s="166"/>
      <c r="D326" s="166"/>
      <c r="E326" s="166"/>
      <c r="F326" s="166"/>
      <c r="G326" s="166"/>
    </row>
    <row r="327" spans="1:7" x14ac:dyDescent="0.2">
      <c r="A327" s="166"/>
      <c r="B327" s="166"/>
      <c r="C327" s="166"/>
      <c r="D327" s="166"/>
      <c r="E327" s="166"/>
      <c r="F327" s="166"/>
      <c r="G327" s="166"/>
    </row>
    <row r="328" spans="1:7" x14ac:dyDescent="0.2">
      <c r="A328" s="166"/>
      <c r="B328" s="166"/>
      <c r="C328" s="166"/>
      <c r="D328" s="166"/>
      <c r="E328" s="166"/>
      <c r="F328" s="166"/>
      <c r="G328" s="166"/>
    </row>
    <row r="329" spans="1:7" x14ac:dyDescent="0.2">
      <c r="A329" s="166"/>
      <c r="B329" s="166"/>
      <c r="C329" s="166"/>
      <c r="D329" s="166"/>
      <c r="E329" s="166"/>
      <c r="F329" s="166"/>
      <c r="G329" s="166"/>
    </row>
    <row r="330" spans="1:7" x14ac:dyDescent="0.2">
      <c r="A330" s="166"/>
      <c r="B330" s="166"/>
      <c r="C330" s="166"/>
      <c r="D330" s="166"/>
      <c r="E330" s="166"/>
      <c r="F330" s="166"/>
      <c r="G330" s="166"/>
    </row>
    <row r="331" spans="1:7" x14ac:dyDescent="0.2">
      <c r="A331" s="166"/>
      <c r="B331" s="166"/>
      <c r="C331" s="166"/>
      <c r="D331" s="166"/>
      <c r="E331" s="166"/>
      <c r="F331" s="166"/>
      <c r="G331" s="166"/>
    </row>
    <row r="332" spans="1:7" x14ac:dyDescent="0.2">
      <c r="A332" s="166"/>
      <c r="B332" s="166"/>
      <c r="C332" s="166"/>
      <c r="D332" s="166"/>
      <c r="E332" s="166"/>
      <c r="F332" s="166"/>
      <c r="G332" s="166"/>
    </row>
    <row r="333" spans="1:7" x14ac:dyDescent="0.2">
      <c r="A333" s="166"/>
      <c r="B333" s="166"/>
      <c r="C333" s="166"/>
      <c r="D333" s="166"/>
      <c r="E333" s="166"/>
      <c r="F333" s="166"/>
      <c r="G333" s="166"/>
    </row>
    <row r="334" spans="1:7" x14ac:dyDescent="0.2">
      <c r="A334" s="166"/>
      <c r="B334" s="166"/>
      <c r="C334" s="166"/>
      <c r="D334" s="166"/>
      <c r="E334" s="166"/>
      <c r="F334" s="166"/>
      <c r="G334" s="166"/>
    </row>
    <row r="335" spans="1:7" x14ac:dyDescent="0.2">
      <c r="A335" s="166"/>
      <c r="B335" s="166"/>
      <c r="C335" s="166"/>
      <c r="D335" s="166"/>
      <c r="E335" s="166"/>
      <c r="F335" s="166"/>
      <c r="G335" s="166"/>
    </row>
    <row r="336" spans="1:7" x14ac:dyDescent="0.2">
      <c r="A336" s="166"/>
      <c r="B336" s="166"/>
      <c r="C336" s="166"/>
      <c r="D336" s="166"/>
      <c r="E336" s="166"/>
      <c r="F336" s="166"/>
      <c r="G336" s="166"/>
    </row>
    <row r="337" spans="1:7" x14ac:dyDescent="0.2">
      <c r="A337" s="166"/>
      <c r="B337" s="166"/>
      <c r="C337" s="166"/>
      <c r="D337" s="166"/>
      <c r="E337" s="166"/>
      <c r="F337" s="166"/>
      <c r="G337" s="166"/>
    </row>
    <row r="338" spans="1:7" x14ac:dyDescent="0.2">
      <c r="A338" s="166"/>
      <c r="B338" s="166"/>
      <c r="C338" s="166"/>
      <c r="D338" s="166"/>
      <c r="E338" s="166"/>
      <c r="F338" s="166"/>
      <c r="G338" s="166"/>
    </row>
    <row r="339" spans="1:7" x14ac:dyDescent="0.2">
      <c r="A339" s="166"/>
      <c r="B339" s="166"/>
      <c r="C339" s="166"/>
      <c r="D339" s="166"/>
      <c r="E339" s="166"/>
      <c r="F339" s="166"/>
      <c r="G339" s="166"/>
    </row>
    <row r="340" spans="1:7" x14ac:dyDescent="0.2">
      <c r="A340" s="166"/>
      <c r="B340" s="166"/>
      <c r="C340" s="166"/>
      <c r="D340" s="166"/>
      <c r="E340" s="166"/>
      <c r="F340" s="166"/>
      <c r="G340" s="166"/>
    </row>
    <row r="341" spans="1:7" x14ac:dyDescent="0.2">
      <c r="A341" s="166"/>
      <c r="B341" s="166"/>
      <c r="C341" s="166"/>
      <c r="D341" s="166"/>
      <c r="E341" s="166"/>
      <c r="F341" s="166"/>
      <c r="G341" s="166"/>
    </row>
    <row r="342" spans="1:7" x14ac:dyDescent="0.2">
      <c r="A342" s="166"/>
      <c r="B342" s="166"/>
      <c r="C342" s="166"/>
      <c r="D342" s="166"/>
      <c r="E342" s="166"/>
      <c r="F342" s="166"/>
      <c r="G342" s="166"/>
    </row>
    <row r="343" spans="1:7" x14ac:dyDescent="0.2">
      <c r="A343" s="166"/>
      <c r="B343" s="166"/>
      <c r="C343" s="166"/>
      <c r="D343" s="166"/>
      <c r="E343" s="166"/>
      <c r="F343" s="166"/>
      <c r="G343" s="166"/>
    </row>
    <row r="344" spans="1:7" x14ac:dyDescent="0.2">
      <c r="A344" s="166"/>
      <c r="B344" s="166"/>
      <c r="C344" s="166"/>
      <c r="D344" s="166"/>
      <c r="E344" s="166"/>
      <c r="F344" s="166"/>
      <c r="G344" s="166"/>
    </row>
    <row r="345" spans="1:7" x14ac:dyDescent="0.2">
      <c r="A345" s="166"/>
      <c r="B345" s="166"/>
      <c r="C345" s="166"/>
      <c r="D345" s="166"/>
      <c r="E345" s="166"/>
      <c r="F345" s="166"/>
      <c r="G345" s="166"/>
    </row>
    <row r="346" spans="1:7" x14ac:dyDescent="0.2">
      <c r="A346" s="166"/>
      <c r="B346" s="166"/>
      <c r="C346" s="166"/>
      <c r="D346" s="166"/>
      <c r="E346" s="166"/>
      <c r="F346" s="166"/>
      <c r="G346" s="166"/>
    </row>
    <row r="347" spans="1:7" x14ac:dyDescent="0.2">
      <c r="A347" s="166"/>
      <c r="B347" s="166"/>
      <c r="C347" s="166"/>
      <c r="D347" s="166"/>
      <c r="E347" s="166"/>
      <c r="F347" s="166"/>
      <c r="G347" s="166"/>
    </row>
    <row r="348" spans="1:7" x14ac:dyDescent="0.2">
      <c r="A348" s="166"/>
      <c r="B348" s="166"/>
      <c r="C348" s="166"/>
      <c r="D348" s="166"/>
      <c r="E348" s="166"/>
      <c r="F348" s="166"/>
      <c r="G348" s="166"/>
    </row>
    <row r="349" spans="1:7" x14ac:dyDescent="0.2">
      <c r="A349" s="166"/>
      <c r="B349" s="166"/>
      <c r="C349" s="166"/>
      <c r="D349" s="166"/>
      <c r="E349" s="166"/>
      <c r="F349" s="166"/>
      <c r="G349" s="166"/>
    </row>
    <row r="350" spans="1:7" x14ac:dyDescent="0.2">
      <c r="A350" s="166"/>
      <c r="B350" s="166"/>
      <c r="C350" s="166"/>
      <c r="D350" s="166"/>
      <c r="E350" s="166"/>
      <c r="F350" s="166"/>
      <c r="G350" s="166"/>
    </row>
    <row r="351" spans="1:7" x14ac:dyDescent="0.2">
      <c r="A351" s="166"/>
      <c r="B351" s="166"/>
      <c r="C351" s="166"/>
      <c r="D351" s="166"/>
      <c r="E351" s="166"/>
      <c r="F351" s="166"/>
      <c r="G351" s="166"/>
    </row>
    <row r="352" spans="1:7" x14ac:dyDescent="0.2">
      <c r="A352" s="166"/>
      <c r="B352" s="166"/>
      <c r="C352" s="166"/>
      <c r="D352" s="166"/>
      <c r="E352" s="166"/>
      <c r="F352" s="166"/>
      <c r="G352" s="166"/>
    </row>
    <row r="353" spans="1:7" x14ac:dyDescent="0.2">
      <c r="A353" s="166"/>
      <c r="B353" s="166"/>
      <c r="C353" s="166"/>
      <c r="D353" s="166"/>
      <c r="E353" s="166"/>
      <c r="F353" s="166"/>
      <c r="G353" s="166"/>
    </row>
    <row r="354" spans="1:7" x14ac:dyDescent="0.2">
      <c r="A354" s="166"/>
      <c r="B354" s="166"/>
      <c r="C354" s="166"/>
      <c r="D354" s="166"/>
      <c r="E354" s="166"/>
      <c r="F354" s="166"/>
      <c r="G354" s="166"/>
    </row>
    <row r="355" spans="1:7" x14ac:dyDescent="0.2">
      <c r="A355" s="166"/>
      <c r="B355" s="166"/>
      <c r="C355" s="166"/>
      <c r="D355" s="166"/>
      <c r="E355" s="166"/>
      <c r="F355" s="166"/>
      <c r="G355" s="166"/>
    </row>
    <row r="356" spans="1:7" x14ac:dyDescent="0.2">
      <c r="A356" s="166"/>
      <c r="B356" s="166"/>
      <c r="C356" s="166"/>
      <c r="D356" s="166"/>
      <c r="E356" s="166"/>
      <c r="F356" s="166"/>
      <c r="G356" s="166"/>
    </row>
    <row r="357" spans="1:7" x14ac:dyDescent="0.2">
      <c r="A357" s="166"/>
      <c r="B357" s="166"/>
      <c r="C357" s="166"/>
      <c r="D357" s="166"/>
      <c r="E357" s="166"/>
      <c r="F357" s="166"/>
      <c r="G357" s="166"/>
    </row>
    <row r="358" spans="1:7" x14ac:dyDescent="0.2">
      <c r="A358" s="166"/>
      <c r="B358" s="166"/>
      <c r="C358" s="166"/>
      <c r="D358" s="166"/>
      <c r="E358" s="166"/>
      <c r="F358" s="166"/>
      <c r="G358" s="166"/>
    </row>
    <row r="359" spans="1:7" x14ac:dyDescent="0.2">
      <c r="A359" s="166"/>
      <c r="B359" s="166"/>
      <c r="C359" s="166"/>
      <c r="D359" s="166"/>
      <c r="E359" s="166"/>
      <c r="F359" s="166"/>
      <c r="G359" s="166"/>
    </row>
    <row r="360" spans="1:7" x14ac:dyDescent="0.2">
      <c r="A360" s="166"/>
      <c r="B360" s="166"/>
      <c r="C360" s="166"/>
      <c r="D360" s="166"/>
      <c r="E360" s="166"/>
      <c r="F360" s="166"/>
      <c r="G360" s="166"/>
    </row>
    <row r="361" spans="1:7" x14ac:dyDescent="0.2">
      <c r="A361" s="166"/>
      <c r="B361" s="166"/>
      <c r="C361" s="166"/>
      <c r="D361" s="166"/>
      <c r="E361" s="166"/>
      <c r="F361" s="166"/>
      <c r="G361" s="166"/>
    </row>
    <row r="362" spans="1:7" x14ac:dyDescent="0.2">
      <c r="A362" s="166"/>
      <c r="B362" s="166"/>
      <c r="C362" s="166"/>
      <c r="D362" s="166"/>
      <c r="E362" s="166"/>
      <c r="F362" s="166"/>
      <c r="G362" s="166"/>
    </row>
    <row r="363" spans="1:7" x14ac:dyDescent="0.2">
      <c r="A363" s="166"/>
      <c r="B363" s="166"/>
      <c r="C363" s="166"/>
      <c r="D363" s="166"/>
      <c r="E363" s="166"/>
      <c r="F363" s="166"/>
      <c r="G363" s="166"/>
    </row>
    <row r="364" spans="1:7" x14ac:dyDescent="0.2">
      <c r="A364" s="166"/>
      <c r="B364" s="166"/>
      <c r="C364" s="166"/>
      <c r="D364" s="166"/>
      <c r="E364" s="166"/>
      <c r="F364" s="166"/>
      <c r="G364" s="166"/>
    </row>
    <row r="365" spans="1:7" x14ac:dyDescent="0.2">
      <c r="A365" s="166"/>
      <c r="B365" s="166"/>
      <c r="C365" s="166"/>
      <c r="D365" s="166"/>
      <c r="E365" s="166"/>
      <c r="F365" s="166"/>
      <c r="G365" s="166"/>
    </row>
    <row r="366" spans="1:7" x14ac:dyDescent="0.2">
      <c r="A366" s="166"/>
      <c r="B366" s="166"/>
      <c r="C366" s="166"/>
      <c r="D366" s="166"/>
      <c r="E366" s="166"/>
      <c r="F366" s="166"/>
      <c r="G366" s="166"/>
    </row>
    <row r="367" spans="1:7" x14ac:dyDescent="0.2">
      <c r="A367" s="166"/>
      <c r="B367" s="166"/>
      <c r="C367" s="166"/>
      <c r="D367" s="166"/>
      <c r="E367" s="166"/>
      <c r="F367" s="166"/>
      <c r="G367" s="166"/>
    </row>
    <row r="368" spans="1:7" x14ac:dyDescent="0.2">
      <c r="A368" s="166"/>
      <c r="B368" s="166"/>
      <c r="C368" s="166"/>
      <c r="D368" s="166"/>
      <c r="E368" s="166"/>
      <c r="F368" s="166"/>
      <c r="G368" s="166"/>
    </row>
    <row r="369" spans="1:7" x14ac:dyDescent="0.2">
      <c r="A369" s="166"/>
      <c r="B369" s="166"/>
      <c r="C369" s="166"/>
      <c r="D369" s="166"/>
      <c r="E369" s="166"/>
      <c r="F369" s="166"/>
      <c r="G369" s="166"/>
    </row>
    <row r="370" spans="1:7" x14ac:dyDescent="0.2">
      <c r="A370" s="166"/>
      <c r="B370" s="166"/>
      <c r="C370" s="166"/>
      <c r="D370" s="166"/>
      <c r="E370" s="166"/>
      <c r="F370" s="166"/>
      <c r="G370" s="166"/>
    </row>
    <row r="371" spans="1:7" x14ac:dyDescent="0.2">
      <c r="A371" s="166"/>
      <c r="B371" s="166"/>
      <c r="C371" s="166"/>
      <c r="D371" s="166"/>
      <c r="E371" s="166"/>
      <c r="F371" s="166"/>
      <c r="G371" s="166"/>
    </row>
    <row r="372" spans="1:7" x14ac:dyDescent="0.2">
      <c r="A372" s="166"/>
      <c r="B372" s="166"/>
      <c r="C372" s="166"/>
      <c r="D372" s="166"/>
      <c r="E372" s="166"/>
      <c r="F372" s="166"/>
      <c r="G372" s="166"/>
    </row>
    <row r="373" spans="1:7" x14ac:dyDescent="0.2">
      <c r="A373" s="166"/>
      <c r="B373" s="166"/>
      <c r="C373" s="166"/>
      <c r="D373" s="166"/>
      <c r="E373" s="166"/>
      <c r="F373" s="166"/>
      <c r="G373" s="166"/>
    </row>
    <row r="374" spans="1:7" x14ac:dyDescent="0.2">
      <c r="A374" s="166"/>
      <c r="B374" s="166"/>
      <c r="C374" s="166"/>
      <c r="D374" s="166"/>
      <c r="E374" s="166"/>
      <c r="F374" s="166"/>
      <c r="G374" s="166"/>
    </row>
  </sheetData>
  <mergeCells count="11">
    <mergeCell ref="A70:E70"/>
    <mergeCell ref="A22:E22"/>
    <mergeCell ref="A29:E29"/>
    <mergeCell ref="A41:E41"/>
    <mergeCell ref="A51:E51"/>
    <mergeCell ref="A64:E64"/>
    <mergeCell ref="D8:D9"/>
    <mergeCell ref="E8:E9"/>
    <mergeCell ref="A10:E10"/>
    <mergeCell ref="A15:E15"/>
    <mergeCell ref="A59:E59"/>
  </mergeCells>
  <phoneticPr fontId="20" type="noConversion"/>
  <pageMargins left="1" right="1" top="0.75" bottom="0.75" header="0.5" footer="0.5"/>
  <pageSetup paperSize="5" scale="84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7" zoomScale="75" zoomScaleNormal="75" workbookViewId="0">
      <selection activeCell="D7" sqref="D7"/>
    </sheetView>
  </sheetViews>
  <sheetFormatPr defaultRowHeight="12.75" x14ac:dyDescent="0.2"/>
  <cols>
    <col min="1" max="1" width="5.5703125" customWidth="1"/>
    <col min="2" max="2" width="23" customWidth="1"/>
    <col min="3" max="3" width="17.85546875" customWidth="1"/>
    <col min="4" max="9" width="11.7109375" customWidth="1"/>
  </cols>
  <sheetData>
    <row r="1" spans="1:9" x14ac:dyDescent="0.2">
      <c r="A1" s="304" t="s">
        <v>55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">
      <c r="A2" s="304" t="s">
        <v>58</v>
      </c>
      <c r="B2" s="304"/>
      <c r="C2" s="304"/>
      <c r="D2" s="304"/>
      <c r="E2" s="304"/>
      <c r="F2" s="304"/>
      <c r="G2" s="304"/>
      <c r="H2" s="304"/>
      <c r="I2" s="304"/>
    </row>
    <row r="3" spans="1:9" x14ac:dyDescent="0.2">
      <c r="C3" s="1"/>
    </row>
    <row r="4" spans="1:9" x14ac:dyDescent="0.2">
      <c r="B4" s="7" t="s">
        <v>10</v>
      </c>
      <c r="C4" s="246">
        <f>'Sch A Development Cost Budget'!C4</f>
        <v>0</v>
      </c>
      <c r="D4" s="22" t="s">
        <v>38</v>
      </c>
      <c r="F4" s="233"/>
      <c r="H4" s="7"/>
      <c r="I4" s="7"/>
    </row>
    <row r="5" spans="1:9" x14ac:dyDescent="0.2">
      <c r="B5" t="s">
        <v>54</v>
      </c>
      <c r="C5" s="156"/>
      <c r="D5" s="22" t="s">
        <v>187</v>
      </c>
      <c r="F5" s="247"/>
      <c r="H5" s="7"/>
      <c r="I5" s="7"/>
    </row>
    <row r="6" spans="1:9" x14ac:dyDescent="0.2">
      <c r="D6" s="27" t="s">
        <v>188</v>
      </c>
      <c r="F6" s="159"/>
      <c r="H6" s="7"/>
      <c r="I6" s="7"/>
    </row>
    <row r="7" spans="1:9" ht="13.5" thickBot="1" x14ac:dyDescent="0.25">
      <c r="B7" s="16"/>
      <c r="C7" s="16"/>
      <c r="D7" s="16"/>
      <c r="E7" s="13"/>
      <c r="F7" s="13"/>
      <c r="G7" s="13"/>
      <c r="H7" s="13"/>
      <c r="I7" s="13"/>
    </row>
    <row r="8" spans="1:9" ht="14.25" customHeight="1" thickTop="1" x14ac:dyDescent="0.2">
      <c r="A8" s="49" t="s">
        <v>60</v>
      </c>
      <c r="B8" s="50"/>
      <c r="C8" s="50"/>
      <c r="D8" s="51"/>
      <c r="E8" s="51"/>
      <c r="F8" s="51"/>
      <c r="G8" s="51"/>
      <c r="H8" s="51"/>
      <c r="I8" s="52"/>
    </row>
    <row r="9" spans="1:9" ht="14.25" customHeight="1" thickBot="1" x14ac:dyDescent="0.25">
      <c r="A9" s="140"/>
      <c r="B9" s="141"/>
      <c r="C9" s="142"/>
      <c r="D9" s="143" t="s">
        <v>33</v>
      </c>
      <c r="E9" s="143" t="s">
        <v>34</v>
      </c>
      <c r="F9" s="143" t="s">
        <v>35</v>
      </c>
      <c r="G9" s="143" t="s">
        <v>36</v>
      </c>
      <c r="H9" s="144" t="s">
        <v>37</v>
      </c>
      <c r="I9" s="145" t="s">
        <v>6</v>
      </c>
    </row>
    <row r="10" spans="1:9" ht="13.5" thickTop="1" x14ac:dyDescent="0.2">
      <c r="A10" s="30">
        <v>1</v>
      </c>
      <c r="B10" s="39" t="s">
        <v>5</v>
      </c>
      <c r="C10" s="42"/>
      <c r="D10" s="32"/>
      <c r="E10" s="32"/>
      <c r="F10" s="32"/>
      <c r="G10" s="32"/>
      <c r="H10" s="33"/>
      <c r="I10" s="46"/>
    </row>
    <row r="11" spans="1:9" x14ac:dyDescent="0.2">
      <c r="A11" s="34">
        <v>2</v>
      </c>
      <c r="B11" s="40" t="s">
        <v>23</v>
      </c>
      <c r="C11" s="43"/>
      <c r="D11" s="6"/>
      <c r="E11" s="6"/>
      <c r="F11" s="6"/>
      <c r="G11" s="6"/>
      <c r="H11" s="35"/>
      <c r="I11" s="47"/>
    </row>
    <row r="12" spans="1:9" x14ac:dyDescent="0.2">
      <c r="A12" s="34">
        <v>3</v>
      </c>
      <c r="B12" s="40" t="s">
        <v>22</v>
      </c>
      <c r="C12" s="43"/>
      <c r="D12" s="6"/>
      <c r="E12" s="6"/>
      <c r="F12" s="6"/>
      <c r="G12" s="6"/>
      <c r="H12" s="35"/>
      <c r="I12" s="47"/>
    </row>
    <row r="13" spans="1:9" x14ac:dyDescent="0.2">
      <c r="A13" s="34">
        <v>4</v>
      </c>
      <c r="B13" s="40" t="s">
        <v>21</v>
      </c>
      <c r="C13" s="9"/>
      <c r="D13" s="162"/>
      <c r="E13" s="162"/>
      <c r="F13" s="162"/>
      <c r="G13" s="162"/>
      <c r="H13" s="163"/>
      <c r="I13" s="47"/>
    </row>
    <row r="14" spans="1:9" x14ac:dyDescent="0.2">
      <c r="A14" s="34">
        <v>5</v>
      </c>
      <c r="B14" s="40" t="s">
        <v>59</v>
      </c>
      <c r="C14" s="43"/>
      <c r="D14" s="162"/>
      <c r="E14" s="162"/>
      <c r="F14" s="162"/>
      <c r="G14" s="162"/>
      <c r="H14" s="163"/>
      <c r="I14" s="47"/>
    </row>
    <row r="15" spans="1:9" x14ac:dyDescent="0.2">
      <c r="A15" s="34">
        <v>6</v>
      </c>
      <c r="B15" s="40" t="s">
        <v>15</v>
      </c>
      <c r="C15" s="43"/>
      <c r="D15" s="162"/>
      <c r="E15" s="162"/>
      <c r="F15" s="162"/>
      <c r="G15" s="162"/>
      <c r="H15" s="163"/>
      <c r="I15" s="47"/>
    </row>
    <row r="16" spans="1:9" x14ac:dyDescent="0.2">
      <c r="A16" s="34">
        <v>7</v>
      </c>
      <c r="B16" s="40" t="s">
        <v>7</v>
      </c>
      <c r="C16" s="43"/>
      <c r="D16" s="162"/>
      <c r="E16" s="162"/>
      <c r="F16" s="162"/>
      <c r="G16" s="162"/>
      <c r="H16" s="163"/>
      <c r="I16" s="48"/>
    </row>
    <row r="17" spans="1:9" ht="14.25" customHeight="1" thickBot="1" x14ac:dyDescent="0.25">
      <c r="A17" s="36">
        <v>8</v>
      </c>
      <c r="B17" s="41" t="s">
        <v>9</v>
      </c>
      <c r="C17" s="44"/>
      <c r="D17" s="37"/>
      <c r="E17" s="37"/>
      <c r="F17" s="37"/>
      <c r="G17" s="37"/>
      <c r="H17" s="38"/>
      <c r="I17" s="45">
        <f>SUM(D17:H17)</f>
        <v>0</v>
      </c>
    </row>
    <row r="18" spans="1:9" ht="9.9499999999999993" customHeight="1" thickTop="1" x14ac:dyDescent="0.2">
      <c r="B18" s="12"/>
      <c r="C18" s="7"/>
      <c r="D18" s="7"/>
      <c r="E18" s="7"/>
      <c r="F18" s="7"/>
      <c r="G18" s="7"/>
      <c r="H18" s="7"/>
      <c r="I18" s="7"/>
    </row>
    <row r="19" spans="1:9" ht="9.9499999999999993" customHeight="1" thickBot="1" x14ac:dyDescent="0.25">
      <c r="B19" s="12"/>
      <c r="C19" s="15"/>
      <c r="D19" s="7"/>
      <c r="E19" s="7"/>
      <c r="F19" s="7"/>
      <c r="G19" s="7"/>
      <c r="H19" s="7"/>
      <c r="I19" s="15"/>
    </row>
    <row r="20" spans="1:9" ht="14.25" customHeight="1" thickTop="1" x14ac:dyDescent="0.2">
      <c r="A20" s="49" t="s">
        <v>61</v>
      </c>
      <c r="B20" s="50"/>
      <c r="C20" s="53"/>
      <c r="D20" s="51"/>
      <c r="E20" s="51"/>
      <c r="F20" s="51"/>
      <c r="G20" s="51"/>
      <c r="H20" s="51"/>
      <c r="I20" s="54"/>
    </row>
    <row r="21" spans="1:9" ht="15" customHeight="1" thickBot="1" x14ac:dyDescent="0.25">
      <c r="A21" s="127"/>
      <c r="B21" s="146" t="s">
        <v>56</v>
      </c>
      <c r="C21" s="146" t="s">
        <v>57</v>
      </c>
      <c r="D21" s="130" t="s">
        <v>33</v>
      </c>
      <c r="E21" s="130" t="s">
        <v>34</v>
      </c>
      <c r="F21" s="130" t="s">
        <v>35</v>
      </c>
      <c r="G21" s="130" t="s">
        <v>36</v>
      </c>
      <c r="H21" s="130" t="s">
        <v>37</v>
      </c>
      <c r="I21" s="147"/>
    </row>
    <row r="22" spans="1:9" ht="13.5" thickTop="1" x14ac:dyDescent="0.2">
      <c r="A22" s="30">
        <v>9</v>
      </c>
      <c r="B22" s="31" t="s">
        <v>8</v>
      </c>
      <c r="C22" s="285" t="s">
        <v>185</v>
      </c>
      <c r="D22" s="55"/>
      <c r="E22" s="55"/>
      <c r="F22" s="55"/>
      <c r="G22" s="55"/>
      <c r="H22" s="56"/>
      <c r="I22" s="46"/>
    </row>
    <row r="23" spans="1:9" x14ac:dyDescent="0.2">
      <c r="A23" s="34">
        <v>10</v>
      </c>
      <c r="B23" s="2" t="s">
        <v>24</v>
      </c>
      <c r="C23" s="91" t="s">
        <v>87</v>
      </c>
      <c r="D23" s="3"/>
      <c r="E23" s="3"/>
      <c r="F23" s="3"/>
      <c r="G23" s="3"/>
      <c r="H23" s="57"/>
      <c r="I23" s="47"/>
    </row>
    <row r="24" spans="1:9" x14ac:dyDescent="0.2">
      <c r="A24" s="34">
        <v>11</v>
      </c>
      <c r="B24" s="2" t="s">
        <v>25</v>
      </c>
      <c r="C24" s="6"/>
      <c r="D24" s="3"/>
      <c r="E24" s="3"/>
      <c r="F24" s="3"/>
      <c r="G24" s="3"/>
      <c r="H24" s="57"/>
      <c r="I24" s="47"/>
    </row>
    <row r="25" spans="1:9" x14ac:dyDescent="0.2">
      <c r="A25" s="34">
        <v>12</v>
      </c>
      <c r="B25" s="2" t="s">
        <v>26</v>
      </c>
      <c r="C25" s="6"/>
      <c r="D25" s="3"/>
      <c r="E25" s="3"/>
      <c r="F25" s="3"/>
      <c r="G25" s="3"/>
      <c r="H25" s="57"/>
      <c r="I25" s="47"/>
    </row>
    <row r="26" spans="1:9" x14ac:dyDescent="0.2">
      <c r="A26" s="34">
        <v>13</v>
      </c>
      <c r="B26" s="2" t="s">
        <v>52</v>
      </c>
      <c r="C26" s="6"/>
      <c r="D26" s="3"/>
      <c r="E26" s="3"/>
      <c r="F26" s="3"/>
      <c r="G26" s="3"/>
      <c r="H26" s="57"/>
      <c r="I26" s="47"/>
    </row>
    <row r="27" spans="1:9" x14ac:dyDescent="0.2">
      <c r="A27" s="34">
        <v>14</v>
      </c>
      <c r="B27" s="2" t="s">
        <v>32</v>
      </c>
      <c r="C27" s="6"/>
      <c r="D27" s="3"/>
      <c r="E27" s="3"/>
      <c r="F27" s="3"/>
      <c r="G27" s="3"/>
      <c r="H27" s="57"/>
      <c r="I27" s="47"/>
    </row>
    <row r="28" spans="1:9" x14ac:dyDescent="0.2">
      <c r="A28" s="34">
        <v>15</v>
      </c>
      <c r="B28" s="2" t="s">
        <v>51</v>
      </c>
      <c r="C28" s="6"/>
      <c r="D28" s="3"/>
      <c r="E28" s="3"/>
      <c r="F28" s="3"/>
      <c r="G28" s="3"/>
      <c r="H28" s="57"/>
      <c r="I28" s="47"/>
    </row>
    <row r="29" spans="1:9" x14ac:dyDescent="0.2">
      <c r="A29" s="34">
        <v>16</v>
      </c>
      <c r="B29" s="2" t="s">
        <v>28</v>
      </c>
      <c r="C29" s="6"/>
      <c r="D29" s="3"/>
      <c r="E29" s="3"/>
      <c r="F29" s="3"/>
      <c r="G29" s="3"/>
      <c r="H29" s="57"/>
      <c r="I29" s="47"/>
    </row>
    <row r="30" spans="1:9" ht="18" customHeight="1" x14ac:dyDescent="0.2">
      <c r="A30" s="34">
        <v>17</v>
      </c>
      <c r="B30" s="8" t="s">
        <v>79</v>
      </c>
      <c r="C30" s="65"/>
      <c r="D30" s="250">
        <f>SUM(D22:D29)</f>
        <v>0</v>
      </c>
      <c r="E30" s="250">
        <f>SUM(E22:E29)</f>
        <v>0</v>
      </c>
      <c r="F30" s="250">
        <f>SUM(F22:F29)</f>
        <v>0</v>
      </c>
      <c r="G30" s="250">
        <f>SUM(G22:G29)</f>
        <v>0</v>
      </c>
      <c r="H30" s="250">
        <f>SUM(H22:H29)</f>
        <v>0</v>
      </c>
      <c r="I30" s="47"/>
    </row>
    <row r="31" spans="1:9" ht="14.25" customHeight="1" x14ac:dyDescent="0.2">
      <c r="A31" s="34">
        <v>18</v>
      </c>
      <c r="B31" s="58" t="s">
        <v>50</v>
      </c>
      <c r="C31" s="58"/>
      <c r="D31" s="256">
        <f>+D14*0.03</f>
        <v>0</v>
      </c>
      <c r="E31" s="256">
        <f>+E14*0.03</f>
        <v>0</v>
      </c>
      <c r="F31" s="256"/>
      <c r="G31" s="256"/>
      <c r="H31" s="257"/>
      <c r="I31" s="47"/>
    </row>
    <row r="32" spans="1:9" ht="17.25" customHeight="1" thickBot="1" x14ac:dyDescent="0.25">
      <c r="A32" s="36">
        <v>19</v>
      </c>
      <c r="B32" s="59" t="s">
        <v>80</v>
      </c>
      <c r="C32" s="59"/>
      <c r="D32" s="258">
        <f>D30-D31</f>
        <v>0</v>
      </c>
      <c r="E32" s="258">
        <f>E30-E31</f>
        <v>0</v>
      </c>
      <c r="F32" s="258">
        <f>F30-F31</f>
        <v>0</v>
      </c>
      <c r="G32" s="258">
        <f>G30-G31</f>
        <v>0</v>
      </c>
      <c r="H32" s="258">
        <f>H30-H31</f>
        <v>0</v>
      </c>
      <c r="I32" s="60"/>
    </row>
    <row r="33" spans="1:9" ht="9.9499999999999993" customHeight="1" thickTop="1" x14ac:dyDescent="0.2">
      <c r="B33" s="7"/>
      <c r="C33" s="7"/>
      <c r="D33" s="18"/>
      <c r="E33" s="18"/>
      <c r="F33" s="18"/>
      <c r="G33" s="18"/>
      <c r="H33" s="18"/>
      <c r="I33" s="14"/>
    </row>
    <row r="34" spans="1:9" ht="9.9499999999999993" customHeight="1" thickBot="1" x14ac:dyDescent="0.25">
      <c r="B34" s="7"/>
      <c r="C34" s="7"/>
      <c r="D34" s="18"/>
      <c r="E34" s="18"/>
      <c r="F34" s="18"/>
      <c r="G34" s="18"/>
      <c r="H34" s="18"/>
      <c r="I34" s="14"/>
    </row>
    <row r="35" spans="1:9" ht="14.25" customHeight="1" thickTop="1" x14ac:dyDescent="0.2">
      <c r="A35" s="61" t="s">
        <v>76</v>
      </c>
      <c r="B35" s="50"/>
      <c r="C35" s="53"/>
      <c r="D35" s="50"/>
      <c r="E35" s="50"/>
      <c r="F35" s="50"/>
      <c r="G35" s="50"/>
      <c r="H35" s="50"/>
      <c r="I35" s="54"/>
    </row>
    <row r="36" spans="1:9" ht="14.25" customHeight="1" thickBot="1" x14ac:dyDescent="0.25">
      <c r="A36" s="127"/>
      <c r="B36" s="146" t="s">
        <v>56</v>
      </c>
      <c r="C36" s="146" t="s">
        <v>57</v>
      </c>
      <c r="D36" s="130" t="s">
        <v>33</v>
      </c>
      <c r="E36" s="130" t="s">
        <v>34</v>
      </c>
      <c r="F36" s="130" t="s">
        <v>35</v>
      </c>
      <c r="G36" s="130" t="s">
        <v>36</v>
      </c>
      <c r="H36" s="130" t="s">
        <v>37</v>
      </c>
      <c r="I36" s="131" t="s">
        <v>6</v>
      </c>
    </row>
    <row r="37" spans="1:9" ht="17.25" customHeight="1" thickTop="1" thickBot="1" x14ac:dyDescent="0.25">
      <c r="A37" s="30">
        <v>20</v>
      </c>
      <c r="B37" s="31" t="s">
        <v>9</v>
      </c>
      <c r="C37" s="62"/>
      <c r="D37" s="248">
        <f>D17</f>
        <v>0</v>
      </c>
      <c r="E37" s="248">
        <f>E17</f>
        <v>0</v>
      </c>
      <c r="F37" s="248">
        <f>F17</f>
        <v>0</v>
      </c>
      <c r="G37" s="248">
        <f>G17</f>
        <v>0</v>
      </c>
      <c r="H37" s="248">
        <f>H17</f>
        <v>0</v>
      </c>
      <c r="I37" s="249">
        <f t="shared" ref="I37:I48" si="0">SUM(D37:H37)</f>
        <v>0</v>
      </c>
    </row>
    <row r="38" spans="1:9" ht="24.75" customHeight="1" thickTop="1" x14ac:dyDescent="0.2">
      <c r="A38" s="34">
        <v>21</v>
      </c>
      <c r="B38" s="2" t="s">
        <v>12</v>
      </c>
      <c r="C38" s="62" t="str">
        <f>C22</f>
        <v>Mortgage$aver</v>
      </c>
      <c r="D38" s="250">
        <f t="shared" ref="D38:H45" si="1">D22*D$37</f>
        <v>0</v>
      </c>
      <c r="E38" s="250">
        <f t="shared" si="1"/>
        <v>0</v>
      </c>
      <c r="F38" s="250">
        <f t="shared" si="1"/>
        <v>0</v>
      </c>
      <c r="G38" s="250">
        <f t="shared" si="1"/>
        <v>0</v>
      </c>
      <c r="H38" s="250">
        <f t="shared" si="1"/>
        <v>0</v>
      </c>
      <c r="I38" s="251">
        <f t="shared" si="0"/>
        <v>0</v>
      </c>
    </row>
    <row r="39" spans="1:9" x14ac:dyDescent="0.2">
      <c r="A39" s="34">
        <v>22</v>
      </c>
      <c r="B39" s="2" t="s">
        <v>29</v>
      </c>
      <c r="C39" s="63" t="str">
        <f>C23</f>
        <v>HOME</v>
      </c>
      <c r="D39" s="250">
        <f t="shared" si="1"/>
        <v>0</v>
      </c>
      <c r="E39" s="250">
        <f t="shared" si="1"/>
        <v>0</v>
      </c>
      <c r="F39" s="250">
        <f t="shared" si="1"/>
        <v>0</v>
      </c>
      <c r="G39" s="250">
        <f t="shared" si="1"/>
        <v>0</v>
      </c>
      <c r="H39" s="250">
        <f t="shared" si="1"/>
        <v>0</v>
      </c>
      <c r="I39" s="251">
        <f t="shared" si="0"/>
        <v>0</v>
      </c>
    </row>
    <row r="40" spans="1:9" x14ac:dyDescent="0.2">
      <c r="A40" s="34">
        <v>23</v>
      </c>
      <c r="B40" s="2" t="s">
        <v>30</v>
      </c>
      <c r="C40" s="63">
        <f>C24</f>
        <v>0</v>
      </c>
      <c r="D40" s="250">
        <f t="shared" si="1"/>
        <v>0</v>
      </c>
      <c r="E40" s="250">
        <f t="shared" si="1"/>
        <v>0</v>
      </c>
      <c r="F40" s="250">
        <f t="shared" si="1"/>
        <v>0</v>
      </c>
      <c r="G40" s="250">
        <f t="shared" si="1"/>
        <v>0</v>
      </c>
      <c r="H40" s="250">
        <f t="shared" si="1"/>
        <v>0</v>
      </c>
      <c r="I40" s="251">
        <f t="shared" si="0"/>
        <v>0</v>
      </c>
    </row>
    <row r="41" spans="1:9" x14ac:dyDescent="0.2">
      <c r="A41" s="34">
        <v>24</v>
      </c>
      <c r="B41" s="2" t="s">
        <v>31</v>
      </c>
      <c r="C41" s="63">
        <f>C25</f>
        <v>0</v>
      </c>
      <c r="D41" s="250">
        <f t="shared" si="1"/>
        <v>0</v>
      </c>
      <c r="E41" s="250">
        <f t="shared" si="1"/>
        <v>0</v>
      </c>
      <c r="F41" s="250">
        <f t="shared" si="1"/>
        <v>0</v>
      </c>
      <c r="G41" s="250">
        <f t="shared" si="1"/>
        <v>0</v>
      </c>
      <c r="H41" s="250">
        <f t="shared" si="1"/>
        <v>0</v>
      </c>
      <c r="I41" s="251">
        <f t="shared" si="0"/>
        <v>0</v>
      </c>
    </row>
    <row r="42" spans="1:9" x14ac:dyDescent="0.2">
      <c r="A42" s="34">
        <v>24</v>
      </c>
      <c r="B42" s="2" t="s">
        <v>52</v>
      </c>
      <c r="C42" s="63">
        <f>C27</f>
        <v>0</v>
      </c>
      <c r="D42" s="250">
        <f t="shared" si="1"/>
        <v>0</v>
      </c>
      <c r="E42" s="250">
        <f t="shared" si="1"/>
        <v>0</v>
      </c>
      <c r="F42" s="250">
        <f t="shared" si="1"/>
        <v>0</v>
      </c>
      <c r="G42" s="250">
        <f t="shared" si="1"/>
        <v>0</v>
      </c>
      <c r="H42" s="250">
        <f t="shared" si="1"/>
        <v>0</v>
      </c>
      <c r="I42" s="251">
        <f t="shared" si="0"/>
        <v>0</v>
      </c>
    </row>
    <row r="43" spans="1:9" x14ac:dyDescent="0.2">
      <c r="A43" s="34">
        <v>26</v>
      </c>
      <c r="B43" s="2" t="s">
        <v>32</v>
      </c>
      <c r="C43" s="63">
        <f>C28</f>
        <v>0</v>
      </c>
      <c r="D43" s="250">
        <f t="shared" si="1"/>
        <v>0</v>
      </c>
      <c r="E43" s="250">
        <f t="shared" si="1"/>
        <v>0</v>
      </c>
      <c r="F43" s="250">
        <f t="shared" si="1"/>
        <v>0</v>
      </c>
      <c r="G43" s="250">
        <f t="shared" si="1"/>
        <v>0</v>
      </c>
      <c r="H43" s="250">
        <f t="shared" si="1"/>
        <v>0</v>
      </c>
      <c r="I43" s="251">
        <f t="shared" si="0"/>
        <v>0</v>
      </c>
    </row>
    <row r="44" spans="1:9" x14ac:dyDescent="0.2">
      <c r="A44" s="34">
        <v>27</v>
      </c>
      <c r="B44" s="2" t="s">
        <v>51</v>
      </c>
      <c r="C44" s="63">
        <f>C29</f>
        <v>0</v>
      </c>
      <c r="D44" s="250">
        <f t="shared" si="1"/>
        <v>0</v>
      </c>
      <c r="E44" s="250">
        <f t="shared" si="1"/>
        <v>0</v>
      </c>
      <c r="F44" s="250">
        <f t="shared" si="1"/>
        <v>0</v>
      </c>
      <c r="G44" s="250">
        <f t="shared" si="1"/>
        <v>0</v>
      </c>
      <c r="H44" s="250">
        <f t="shared" si="1"/>
        <v>0</v>
      </c>
      <c r="I44" s="251">
        <f t="shared" si="0"/>
        <v>0</v>
      </c>
    </row>
    <row r="45" spans="1:9" x14ac:dyDescent="0.2">
      <c r="A45" s="34">
        <v>28</v>
      </c>
      <c r="B45" s="2" t="s">
        <v>28</v>
      </c>
      <c r="C45" s="63">
        <f>C30</f>
        <v>0</v>
      </c>
      <c r="D45" s="250">
        <f t="shared" si="1"/>
        <v>0</v>
      </c>
      <c r="E45" s="250">
        <f t="shared" si="1"/>
        <v>0</v>
      </c>
      <c r="F45" s="250">
        <f t="shared" si="1"/>
        <v>0</v>
      </c>
      <c r="G45" s="250">
        <f t="shared" si="1"/>
        <v>0</v>
      </c>
      <c r="H45" s="250">
        <f t="shared" si="1"/>
        <v>0</v>
      </c>
      <c r="I45" s="251">
        <f t="shared" si="0"/>
        <v>0</v>
      </c>
    </row>
    <row r="46" spans="1:9" ht="18" customHeight="1" x14ac:dyDescent="0.2">
      <c r="A46" s="34">
        <v>29</v>
      </c>
      <c r="B46" s="8" t="s">
        <v>78</v>
      </c>
      <c r="C46" s="64"/>
      <c r="D46" s="250">
        <f>SUM(D38:D45)</f>
        <v>0</v>
      </c>
      <c r="E46" s="250">
        <f>SUM(E38:E45)</f>
        <v>0</v>
      </c>
      <c r="F46" s="250">
        <f>SUM(F38:F45)</f>
        <v>0</v>
      </c>
      <c r="G46" s="250">
        <f>SUM(G38:G45)</f>
        <v>0</v>
      </c>
      <c r="H46" s="250">
        <f>SUM(H38:H45)</f>
        <v>0</v>
      </c>
      <c r="I46" s="251">
        <f t="shared" si="0"/>
        <v>0</v>
      </c>
    </row>
    <row r="47" spans="1:9" x14ac:dyDescent="0.2">
      <c r="A47" s="34">
        <v>30</v>
      </c>
      <c r="B47" s="58" t="s">
        <v>50</v>
      </c>
      <c r="C47" s="58"/>
      <c r="D47" s="254">
        <f>D31*D$37</f>
        <v>0</v>
      </c>
      <c r="E47" s="254">
        <f>E31*E$37</f>
        <v>0</v>
      </c>
      <c r="F47" s="254">
        <f>F31*F$37</f>
        <v>0</v>
      </c>
      <c r="G47" s="254">
        <f>G31*G$37</f>
        <v>0</v>
      </c>
      <c r="H47" s="254">
        <f>H31*H$37</f>
        <v>0</v>
      </c>
      <c r="I47" s="255">
        <f t="shared" si="0"/>
        <v>0</v>
      </c>
    </row>
    <row r="48" spans="1:9" ht="18" customHeight="1" thickBot="1" x14ac:dyDescent="0.25">
      <c r="A48" s="36">
        <v>31</v>
      </c>
      <c r="B48" s="59" t="s">
        <v>77</v>
      </c>
      <c r="C48" s="59"/>
      <c r="D48" s="252">
        <f>D46-D47</f>
        <v>0</v>
      </c>
      <c r="E48" s="252">
        <f>E46-E47</f>
        <v>0</v>
      </c>
      <c r="F48" s="252">
        <f>F46-F47</f>
        <v>0</v>
      </c>
      <c r="G48" s="252">
        <f>G46-G47</f>
        <v>0</v>
      </c>
      <c r="H48" s="252">
        <f>H46-H47</f>
        <v>0</v>
      </c>
      <c r="I48" s="253">
        <f t="shared" si="0"/>
        <v>0</v>
      </c>
    </row>
    <row r="49" spans="2:9" ht="18" customHeight="1" thickTop="1" x14ac:dyDescent="0.2">
      <c r="B49" s="7"/>
      <c r="C49" s="7"/>
      <c r="D49" s="17"/>
      <c r="E49" s="17"/>
      <c r="F49" s="17"/>
      <c r="G49" s="17"/>
      <c r="H49" s="17"/>
      <c r="I49" s="17"/>
    </row>
    <row r="50" spans="2:9" x14ac:dyDescent="0.2">
      <c r="B50" s="7"/>
      <c r="C50" s="7"/>
      <c r="D50" s="17"/>
      <c r="E50" s="17"/>
      <c r="F50" s="17"/>
      <c r="G50" s="17"/>
      <c r="H50" s="17"/>
      <c r="I50" s="17"/>
    </row>
    <row r="51" spans="2:9" x14ac:dyDescent="0.2">
      <c r="B51" s="7"/>
      <c r="C51" s="7"/>
      <c r="D51" s="7"/>
      <c r="E51" s="17"/>
      <c r="F51" s="7"/>
      <c r="G51" s="7"/>
      <c r="H51" s="7"/>
      <c r="I51" s="7"/>
    </row>
    <row r="52" spans="2:9" x14ac:dyDescent="0.2">
      <c r="B52" s="7"/>
      <c r="C52" s="7"/>
      <c r="D52" s="7"/>
      <c r="E52" s="17"/>
      <c r="F52" s="7"/>
      <c r="G52" s="7"/>
      <c r="H52" s="7"/>
      <c r="I52" s="7"/>
    </row>
    <row r="53" spans="2:9" x14ac:dyDescent="0.2">
      <c r="B53" s="7"/>
      <c r="C53" s="7"/>
      <c r="D53" s="7"/>
      <c r="E53" s="7"/>
      <c r="F53" s="7"/>
      <c r="G53" s="7"/>
      <c r="H53" s="7"/>
      <c r="I53" s="7"/>
    </row>
    <row r="54" spans="2:9" x14ac:dyDescent="0.2">
      <c r="B54" s="7"/>
      <c r="C54" s="7"/>
      <c r="D54" s="7"/>
      <c r="E54" s="7"/>
      <c r="F54" s="7"/>
      <c r="G54" s="7"/>
      <c r="H54" s="7"/>
      <c r="I54" s="7"/>
    </row>
    <row r="55" spans="2:9" x14ac:dyDescent="0.2">
      <c r="B55" s="7"/>
      <c r="C55" s="7"/>
      <c r="D55" s="7"/>
      <c r="E55" s="7"/>
      <c r="F55" s="7"/>
      <c r="G55" s="7"/>
      <c r="H55" s="7"/>
      <c r="I55" s="7"/>
    </row>
    <row r="56" spans="2:9" x14ac:dyDescent="0.2">
      <c r="B56" s="7"/>
      <c r="C56" s="7"/>
      <c r="D56" s="7"/>
      <c r="E56" s="7"/>
      <c r="F56" s="7"/>
      <c r="G56" s="7"/>
      <c r="H56" s="7"/>
      <c r="I56" s="7"/>
    </row>
  </sheetData>
  <mergeCells count="2">
    <mergeCell ref="A1:I1"/>
    <mergeCell ref="A2:I2"/>
  </mergeCells>
  <phoneticPr fontId="0" type="noConversion"/>
  <pageMargins left="1" right="1" top="0.75" bottom="0.75" header="0.5" footer="0.5"/>
  <pageSetup scale="71" orientation="portrait" horizontalDpi="4294967292" verticalDpi="3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opLeftCell="A7" zoomScale="65" zoomScaleNormal="65" workbookViewId="0">
      <selection activeCell="F7" sqref="F7"/>
    </sheetView>
  </sheetViews>
  <sheetFormatPr defaultRowHeight="12.75" x14ac:dyDescent="0.2"/>
  <cols>
    <col min="1" max="1" width="5.5703125" customWidth="1"/>
    <col min="2" max="2" width="17.5703125" customWidth="1"/>
    <col min="3" max="3" width="23.7109375" customWidth="1"/>
    <col min="4" max="7" width="11.7109375" customWidth="1"/>
    <col min="8" max="8" width="12.85546875" customWidth="1"/>
  </cols>
  <sheetData>
    <row r="1" spans="1:14" ht="17.25" customHeight="1" x14ac:dyDescent="0.2">
      <c r="A1" s="304" t="s">
        <v>55</v>
      </c>
      <c r="B1" s="304"/>
      <c r="C1" s="304"/>
      <c r="D1" s="304"/>
      <c r="E1" s="304"/>
      <c r="F1" s="304"/>
      <c r="G1" s="304"/>
      <c r="H1" s="304"/>
      <c r="I1" s="7"/>
      <c r="J1" s="7"/>
      <c r="K1" s="7"/>
    </row>
    <row r="2" spans="1:14" ht="18" customHeight="1" x14ac:dyDescent="0.2">
      <c r="A2" s="304" t="s">
        <v>66</v>
      </c>
      <c r="B2" s="304"/>
      <c r="C2" s="304"/>
      <c r="D2" s="304"/>
      <c r="E2" s="304"/>
      <c r="F2" s="304"/>
      <c r="G2" s="304"/>
      <c r="H2" s="304"/>
      <c r="I2" s="11"/>
      <c r="J2" s="11"/>
      <c r="K2" s="11"/>
      <c r="L2" s="10"/>
      <c r="M2" s="10"/>
      <c r="N2" s="10"/>
    </row>
    <row r="3" spans="1:14" x14ac:dyDescent="0.2">
      <c r="C3" s="1"/>
      <c r="G3" s="13"/>
      <c r="H3" s="13"/>
      <c r="I3" s="11"/>
      <c r="J3" s="11"/>
      <c r="K3" s="11"/>
      <c r="L3" s="10"/>
      <c r="M3" s="10"/>
      <c r="N3" s="10"/>
    </row>
    <row r="4" spans="1:14" x14ac:dyDescent="0.2">
      <c r="B4" s="7" t="s">
        <v>10</v>
      </c>
      <c r="C4" s="259">
        <f>'Sch B Unit Mix'!C4</f>
        <v>0</v>
      </c>
      <c r="D4" s="259"/>
      <c r="F4" s="22" t="s">
        <v>38</v>
      </c>
      <c r="H4" s="261">
        <f>'Sch B Unit Mix'!F4</f>
        <v>0</v>
      </c>
      <c r="J4" s="11"/>
      <c r="K4" s="11"/>
      <c r="L4" s="10"/>
      <c r="M4" s="10"/>
      <c r="N4" s="10"/>
    </row>
    <row r="5" spans="1:14" x14ac:dyDescent="0.2">
      <c r="B5" t="s">
        <v>54</v>
      </c>
      <c r="C5" s="259">
        <f>'Sch B Unit Mix'!C5</f>
        <v>0</v>
      </c>
      <c r="D5" s="260"/>
      <c r="F5" s="22" t="str">
        <f>'Sch B Unit Mix'!D5</f>
        <v>MFA Assisted Units</v>
      </c>
      <c r="H5" s="261">
        <f>'Sch B Unit Mix'!F5</f>
        <v>0</v>
      </c>
      <c r="J5" s="11"/>
      <c r="K5" s="11"/>
      <c r="L5" s="10"/>
      <c r="M5" s="10"/>
      <c r="N5" s="10"/>
    </row>
    <row r="6" spans="1:14" ht="13.5" customHeight="1" x14ac:dyDescent="0.2">
      <c r="D6" s="13"/>
      <c r="F6" s="27" t="str">
        <f>'Sch B Unit Mix'!D6</f>
        <v>MFA Funding Request</v>
      </c>
      <c r="H6" s="262">
        <f>'Sch B Unit Mix'!F6</f>
        <v>0</v>
      </c>
      <c r="J6" s="11"/>
      <c r="K6" s="11"/>
      <c r="L6" s="10"/>
      <c r="M6" s="10"/>
      <c r="N6" s="10"/>
    </row>
    <row r="7" spans="1:14" ht="13.5" customHeight="1" thickBot="1" x14ac:dyDescent="0.25">
      <c r="B7" s="13"/>
      <c r="D7" s="22"/>
      <c r="E7" s="22"/>
      <c r="F7" s="22"/>
      <c r="G7" s="22"/>
      <c r="H7" s="22"/>
      <c r="I7" s="22"/>
      <c r="J7" s="11"/>
      <c r="K7" s="11"/>
      <c r="L7" s="10"/>
      <c r="M7" s="10"/>
      <c r="N7" s="10"/>
    </row>
    <row r="8" spans="1:14" ht="14.25" customHeight="1" thickTop="1" x14ac:dyDescent="0.2">
      <c r="A8" s="61" t="s">
        <v>62</v>
      </c>
      <c r="B8" s="51"/>
      <c r="C8" s="50"/>
      <c r="D8" s="50"/>
      <c r="E8" s="73"/>
      <c r="F8" s="73"/>
      <c r="G8" s="73"/>
      <c r="H8" s="74"/>
      <c r="I8" s="11"/>
      <c r="J8" s="11"/>
      <c r="K8" s="11"/>
      <c r="L8" s="10"/>
      <c r="M8" s="10"/>
      <c r="N8" s="10"/>
    </row>
    <row r="9" spans="1:14" ht="15" customHeight="1" thickBot="1" x14ac:dyDescent="0.25">
      <c r="A9" s="127"/>
      <c r="B9" s="137" t="s">
        <v>67</v>
      </c>
      <c r="C9" s="128" t="s">
        <v>68</v>
      </c>
      <c r="D9" s="129"/>
      <c r="E9" s="137" t="s">
        <v>70</v>
      </c>
      <c r="F9" s="130" t="s">
        <v>69</v>
      </c>
      <c r="G9" s="138" t="s">
        <v>75</v>
      </c>
      <c r="H9" s="139"/>
      <c r="I9" s="11"/>
      <c r="J9" s="11"/>
      <c r="K9" s="11"/>
      <c r="L9" s="10"/>
      <c r="M9" s="10"/>
      <c r="N9" s="10"/>
    </row>
    <row r="10" spans="1:14" ht="13.5" thickTop="1" x14ac:dyDescent="0.2">
      <c r="A10" s="70">
        <v>1</v>
      </c>
      <c r="B10" s="71" t="s">
        <v>8</v>
      </c>
      <c r="C10" s="96" t="str">
        <f>'Sch B Unit Mix'!C22</f>
        <v>Mortgage$aver</v>
      </c>
      <c r="D10" s="97"/>
      <c r="E10" s="160"/>
      <c r="F10" s="98"/>
      <c r="G10" s="99"/>
      <c r="H10" s="100"/>
      <c r="I10" s="11"/>
      <c r="J10" s="11"/>
      <c r="K10" s="11"/>
      <c r="L10" s="10"/>
      <c r="M10" s="10"/>
      <c r="N10" s="10"/>
    </row>
    <row r="11" spans="1:14" x14ac:dyDescent="0.2">
      <c r="A11" s="34">
        <v>2</v>
      </c>
      <c r="B11" s="2" t="s">
        <v>24</v>
      </c>
      <c r="C11" s="96" t="str">
        <f>'Sch B Unit Mix'!C23</f>
        <v>HOME</v>
      </c>
      <c r="D11" s="90"/>
      <c r="E11" s="161"/>
      <c r="F11" s="91"/>
      <c r="G11" s="92"/>
      <c r="H11" s="93"/>
      <c r="I11" s="11"/>
      <c r="J11" s="11"/>
      <c r="K11" s="11"/>
      <c r="L11" s="10"/>
      <c r="M11" s="10"/>
      <c r="N11" s="10"/>
    </row>
    <row r="12" spans="1:14" x14ac:dyDescent="0.2">
      <c r="A12" s="34">
        <v>3</v>
      </c>
      <c r="B12" s="2" t="s">
        <v>25</v>
      </c>
      <c r="C12" s="96">
        <f>'Sch B Unit Mix'!C24</f>
        <v>0</v>
      </c>
      <c r="D12" s="90"/>
      <c r="E12" s="161"/>
      <c r="F12" s="91"/>
      <c r="G12" s="92"/>
      <c r="H12" s="93"/>
      <c r="I12" s="11"/>
      <c r="J12" s="11"/>
      <c r="K12" s="11"/>
      <c r="L12" s="10"/>
      <c r="M12" s="10"/>
      <c r="N12" s="10"/>
    </row>
    <row r="13" spans="1:14" x14ac:dyDescent="0.2">
      <c r="A13" s="34">
        <v>4</v>
      </c>
      <c r="B13" s="2" t="s">
        <v>26</v>
      </c>
      <c r="C13" s="96">
        <f>'Sch B Unit Mix'!C25</f>
        <v>0</v>
      </c>
      <c r="D13" s="94"/>
      <c r="E13" s="161"/>
      <c r="F13" s="6"/>
      <c r="G13" s="35"/>
      <c r="H13" s="95"/>
      <c r="I13" s="11"/>
      <c r="J13" s="11"/>
      <c r="K13" s="11"/>
      <c r="L13" s="10"/>
      <c r="M13" s="10"/>
      <c r="N13" s="10"/>
    </row>
    <row r="14" spans="1:14" ht="14.25" x14ac:dyDescent="0.2">
      <c r="A14" s="102">
        <v>1</v>
      </c>
      <c r="B14" s="11" t="s">
        <v>116</v>
      </c>
      <c r="C14" s="7"/>
      <c r="D14" s="7"/>
      <c r="E14" s="14"/>
      <c r="F14" s="14"/>
      <c r="G14" s="14"/>
      <c r="H14" s="29"/>
      <c r="I14" s="11"/>
      <c r="J14" s="11"/>
      <c r="K14" s="11"/>
      <c r="L14" s="10"/>
      <c r="M14" s="10"/>
      <c r="N14" s="10"/>
    </row>
    <row r="15" spans="1:14" ht="15" thickBot="1" x14ac:dyDescent="0.25">
      <c r="A15" s="103">
        <v>2</v>
      </c>
      <c r="B15" s="67" t="s">
        <v>86</v>
      </c>
      <c r="C15" s="28"/>
      <c r="D15" s="28"/>
      <c r="E15" s="68"/>
      <c r="F15" s="68"/>
      <c r="G15" s="68"/>
      <c r="H15" s="69"/>
      <c r="I15" s="11"/>
      <c r="J15" s="11"/>
      <c r="K15" s="11"/>
      <c r="L15" s="10"/>
      <c r="M15" s="10"/>
      <c r="N15" s="10"/>
    </row>
    <row r="16" spans="1:14" ht="9.9499999999999993" customHeight="1" thickTop="1" x14ac:dyDescent="0.2">
      <c r="B16" s="23"/>
      <c r="D16" s="11"/>
      <c r="E16" s="14"/>
      <c r="F16" s="14"/>
      <c r="G16" s="14"/>
      <c r="H16" s="14"/>
      <c r="I16" s="11"/>
      <c r="J16" s="11"/>
      <c r="K16" s="11"/>
      <c r="L16" s="10"/>
      <c r="M16" s="10"/>
      <c r="N16" s="10"/>
    </row>
    <row r="17" spans="1:14" ht="9.9499999999999993" customHeight="1" thickBot="1" x14ac:dyDescent="0.25">
      <c r="B17" s="7"/>
      <c r="D17" s="13"/>
      <c r="E17" s="13"/>
      <c r="F17" s="13"/>
      <c r="G17" s="13"/>
      <c r="H17" s="13"/>
      <c r="I17" s="11"/>
      <c r="J17" s="11"/>
      <c r="K17" s="11"/>
      <c r="L17" s="10"/>
      <c r="M17" s="10"/>
      <c r="N17" s="10"/>
    </row>
    <row r="18" spans="1:14" ht="14.25" customHeight="1" thickTop="1" x14ac:dyDescent="0.2">
      <c r="A18" s="49" t="s">
        <v>63</v>
      </c>
      <c r="B18" s="50"/>
      <c r="C18" s="50"/>
      <c r="D18" s="50"/>
      <c r="E18" s="50"/>
      <c r="F18" s="50"/>
      <c r="G18" s="50"/>
      <c r="H18" s="75"/>
      <c r="I18" s="11"/>
      <c r="J18" s="11"/>
      <c r="K18" s="11"/>
      <c r="L18" s="10"/>
      <c r="M18" s="10"/>
      <c r="N18" s="10"/>
    </row>
    <row r="19" spans="1:14" ht="15" customHeight="1" thickBot="1" x14ac:dyDescent="0.25">
      <c r="A19" s="127"/>
      <c r="B19" s="128" t="s">
        <v>64</v>
      </c>
      <c r="C19" s="129"/>
      <c r="D19" s="130" t="s">
        <v>33</v>
      </c>
      <c r="E19" s="130" t="s">
        <v>34</v>
      </c>
      <c r="F19" s="130" t="s">
        <v>35</v>
      </c>
      <c r="G19" s="130" t="s">
        <v>36</v>
      </c>
      <c r="H19" s="131" t="s">
        <v>37</v>
      </c>
      <c r="I19" s="11"/>
      <c r="J19" s="11"/>
      <c r="K19" s="11"/>
      <c r="L19" s="10"/>
      <c r="M19" s="10"/>
      <c r="N19" s="10"/>
    </row>
    <row r="20" spans="1:14" ht="13.5" customHeight="1" thickTop="1" x14ac:dyDescent="0.2">
      <c r="A20" s="70">
        <v>5</v>
      </c>
      <c r="B20" s="4" t="s">
        <v>7</v>
      </c>
      <c r="C20" s="5"/>
      <c r="D20" s="263">
        <f>'Sch B Unit Mix'!D16</f>
        <v>0</v>
      </c>
      <c r="E20" s="263">
        <f>'Sch B Unit Mix'!E16</f>
        <v>0</v>
      </c>
      <c r="F20" s="263">
        <f>'Sch B Unit Mix'!F16</f>
        <v>0</v>
      </c>
      <c r="G20" s="263">
        <f>'Sch B Unit Mix'!G16</f>
        <v>0</v>
      </c>
      <c r="H20" s="264">
        <f>'Sch B Unit Mix'!H16</f>
        <v>0</v>
      </c>
      <c r="I20" s="11"/>
      <c r="J20" s="11"/>
      <c r="K20" s="11"/>
      <c r="L20" s="10"/>
      <c r="M20" s="10"/>
      <c r="N20" s="10"/>
    </row>
    <row r="21" spans="1:14" ht="12.75" customHeight="1" x14ac:dyDescent="0.2">
      <c r="A21" s="34">
        <v>6</v>
      </c>
      <c r="B21" s="8" t="s">
        <v>47</v>
      </c>
      <c r="C21" s="9" t="s">
        <v>117</v>
      </c>
      <c r="D21" s="263">
        <f>'Sch B Unit Mix'!D31</f>
        <v>0</v>
      </c>
      <c r="E21" s="263">
        <f>'Sch B Unit Mix'!E31</f>
        <v>0</v>
      </c>
      <c r="F21" s="263">
        <f>'Sch B Unit Mix'!F31</f>
        <v>0</v>
      </c>
      <c r="G21" s="263">
        <f>'Sch B Unit Mix'!G31</f>
        <v>0</v>
      </c>
      <c r="H21" s="265">
        <f>'Sch B Unit Mix'!H31</f>
        <v>0</v>
      </c>
      <c r="I21" s="11"/>
      <c r="J21" s="11"/>
      <c r="K21" s="11"/>
      <c r="L21" s="10"/>
      <c r="M21" s="10"/>
      <c r="N21" s="10"/>
    </row>
    <row r="22" spans="1:14" ht="18" customHeight="1" thickBot="1" x14ac:dyDescent="0.25">
      <c r="A22" s="36">
        <v>7</v>
      </c>
      <c r="B22" s="106" t="s">
        <v>84</v>
      </c>
      <c r="C22" s="101"/>
      <c r="D22" s="258">
        <f>SUM(D20:D21)</f>
        <v>0</v>
      </c>
      <c r="E22" s="258">
        <f>SUM(E20:E21)</f>
        <v>0</v>
      </c>
      <c r="F22" s="258">
        <f>SUM(F20:F21)</f>
        <v>0</v>
      </c>
      <c r="G22" s="258">
        <f>SUM(G20:G21)</f>
        <v>0</v>
      </c>
      <c r="H22" s="266">
        <f>SUM(H20:H21)</f>
        <v>0</v>
      </c>
      <c r="I22" s="11"/>
      <c r="J22" s="11"/>
      <c r="K22" s="11"/>
      <c r="L22" s="10"/>
      <c r="M22" s="10"/>
      <c r="N22" s="10"/>
    </row>
    <row r="23" spans="1:14" ht="15.75" customHeight="1" thickTop="1" x14ac:dyDescent="0.2">
      <c r="A23" s="118"/>
      <c r="B23" s="132" t="s">
        <v>65</v>
      </c>
      <c r="C23" s="133"/>
      <c r="D23" s="120"/>
      <c r="E23" s="120"/>
      <c r="F23" s="120"/>
      <c r="G23" s="120"/>
      <c r="H23" s="122"/>
      <c r="I23" s="11"/>
      <c r="J23" s="11"/>
      <c r="K23" s="11"/>
      <c r="L23" s="10"/>
      <c r="M23" s="10"/>
      <c r="N23" s="10"/>
    </row>
    <row r="24" spans="1:14" x14ac:dyDescent="0.2">
      <c r="A24" s="34">
        <v>8</v>
      </c>
      <c r="B24" s="8" t="s">
        <v>8</v>
      </c>
      <c r="C24" s="286" t="s">
        <v>186</v>
      </c>
      <c r="D24" s="162">
        <f>+'Sch B Unit Mix'!D22</f>
        <v>0</v>
      </c>
      <c r="E24" s="162">
        <f>+'Sch B Unit Mix'!E22</f>
        <v>0</v>
      </c>
      <c r="F24" s="162">
        <f>'Sch B Unit Mix'!F22</f>
        <v>0</v>
      </c>
      <c r="G24" s="162">
        <f>'Sch B Unit Mix'!G22</f>
        <v>0</v>
      </c>
      <c r="H24" s="265">
        <f>'Sch B Unit Mix'!H22</f>
        <v>0</v>
      </c>
      <c r="I24" s="11"/>
      <c r="J24" s="11"/>
      <c r="K24" s="11"/>
      <c r="L24" s="10"/>
      <c r="M24" s="10"/>
      <c r="N24" s="10"/>
    </row>
    <row r="25" spans="1:14" x14ac:dyDescent="0.2">
      <c r="A25" s="34">
        <v>9</v>
      </c>
      <c r="B25" s="8" t="s">
        <v>24</v>
      </c>
      <c r="C25" s="9" t="s">
        <v>87</v>
      </c>
      <c r="D25" s="162">
        <f>'Sch B Unit Mix'!D23</f>
        <v>0</v>
      </c>
      <c r="E25" s="162">
        <f>'Sch B Unit Mix'!E23</f>
        <v>0</v>
      </c>
      <c r="F25" s="162">
        <f>'Sch B Unit Mix'!F23</f>
        <v>0</v>
      </c>
      <c r="G25" s="162">
        <f>'Sch B Unit Mix'!G23</f>
        <v>0</v>
      </c>
      <c r="H25" s="265">
        <f>'Sch B Unit Mix'!H23</f>
        <v>0</v>
      </c>
      <c r="I25" s="11"/>
      <c r="J25" s="11"/>
      <c r="K25" s="11"/>
      <c r="L25" s="10"/>
      <c r="M25" s="10"/>
      <c r="N25" s="10"/>
    </row>
    <row r="26" spans="1:14" x14ac:dyDescent="0.2">
      <c r="A26" s="34">
        <v>10</v>
      </c>
      <c r="B26" s="8" t="s">
        <v>118</v>
      </c>
      <c r="C26" s="9"/>
      <c r="D26" s="162"/>
      <c r="E26" s="162"/>
      <c r="F26" s="162">
        <f>'Sch B Unit Mix'!F24</f>
        <v>0</v>
      </c>
      <c r="G26" s="162">
        <f>'Sch B Unit Mix'!G24</f>
        <v>0</v>
      </c>
      <c r="H26" s="265">
        <f>'Sch B Unit Mix'!H24</f>
        <v>0</v>
      </c>
      <c r="I26" s="11"/>
      <c r="J26" s="11"/>
      <c r="K26" s="11"/>
      <c r="L26" s="10"/>
      <c r="M26" s="10"/>
      <c r="N26" s="10"/>
    </row>
    <row r="27" spans="1:14" x14ac:dyDescent="0.2">
      <c r="A27" s="34">
        <v>11</v>
      </c>
      <c r="B27" s="8" t="s">
        <v>119</v>
      </c>
      <c r="C27" s="9"/>
      <c r="D27" s="162">
        <f>'Sch B Unit Mix'!D25</f>
        <v>0</v>
      </c>
      <c r="E27" s="162">
        <f>'Sch B Unit Mix'!E25</f>
        <v>0</v>
      </c>
      <c r="F27" s="162">
        <f>'Sch B Unit Mix'!F25</f>
        <v>0</v>
      </c>
      <c r="G27" s="162"/>
      <c r="H27" s="265">
        <f>'Sch B Unit Mix'!H25</f>
        <v>0</v>
      </c>
      <c r="I27" s="11"/>
      <c r="J27" s="11"/>
      <c r="K27" s="11"/>
      <c r="L27" s="10"/>
      <c r="M27" s="10"/>
      <c r="N27" s="10"/>
    </row>
    <row r="28" spans="1:14" x14ac:dyDescent="0.2">
      <c r="A28" s="34">
        <v>12</v>
      </c>
      <c r="B28" s="8" t="s">
        <v>52</v>
      </c>
      <c r="C28" s="9"/>
      <c r="D28" s="162">
        <f>'Sch B Unit Mix'!D26</f>
        <v>0</v>
      </c>
      <c r="E28" s="162">
        <f>'Sch B Unit Mix'!E26</f>
        <v>0</v>
      </c>
      <c r="F28" s="162">
        <f>'Sch B Unit Mix'!F26</f>
        <v>0</v>
      </c>
      <c r="G28" s="162">
        <f>'Sch B Unit Mix'!G26</f>
        <v>0</v>
      </c>
      <c r="H28" s="265">
        <f>'Sch B Unit Mix'!H26</f>
        <v>0</v>
      </c>
      <c r="I28" s="11"/>
      <c r="J28" s="11"/>
      <c r="K28" s="11"/>
      <c r="L28" s="10"/>
      <c r="M28" s="10"/>
      <c r="N28" s="10"/>
    </row>
    <row r="29" spans="1:14" x14ac:dyDescent="0.2">
      <c r="A29" s="34">
        <v>13</v>
      </c>
      <c r="B29" s="8" t="s">
        <v>32</v>
      </c>
      <c r="C29" s="9"/>
      <c r="D29" s="162">
        <f>'Sch B Unit Mix'!D27</f>
        <v>0</v>
      </c>
      <c r="E29" s="162">
        <f>'Sch B Unit Mix'!E27</f>
        <v>0</v>
      </c>
      <c r="F29" s="162">
        <f>'Sch B Unit Mix'!F27</f>
        <v>0</v>
      </c>
      <c r="G29" s="162">
        <f>'Sch B Unit Mix'!G27</f>
        <v>0</v>
      </c>
      <c r="H29" s="265">
        <f>'Sch B Unit Mix'!H27</f>
        <v>0</v>
      </c>
      <c r="I29" s="11"/>
      <c r="J29" s="11"/>
      <c r="K29" s="11"/>
      <c r="L29" s="10"/>
      <c r="M29" s="10"/>
      <c r="N29" s="10"/>
    </row>
    <row r="30" spans="1:14" x14ac:dyDescent="0.2">
      <c r="A30" s="34">
        <v>14</v>
      </c>
      <c r="B30" s="8" t="s">
        <v>27</v>
      </c>
      <c r="C30" s="9"/>
      <c r="D30" s="162"/>
      <c r="E30" s="162"/>
      <c r="F30" s="162">
        <f>'Sch B Unit Mix'!F28</f>
        <v>0</v>
      </c>
      <c r="G30" s="162">
        <f>'Sch B Unit Mix'!G28</f>
        <v>0</v>
      </c>
      <c r="H30" s="265">
        <f>'Sch B Unit Mix'!H28</f>
        <v>0</v>
      </c>
      <c r="I30" s="11"/>
      <c r="J30" s="11"/>
      <c r="K30" s="11"/>
      <c r="L30" s="10"/>
      <c r="M30" s="10"/>
      <c r="N30" s="10"/>
    </row>
    <row r="31" spans="1:14" x14ac:dyDescent="0.2">
      <c r="A31" s="34">
        <v>15</v>
      </c>
      <c r="B31" s="8" t="s">
        <v>28</v>
      </c>
      <c r="C31" s="9"/>
      <c r="D31" s="162">
        <v>0</v>
      </c>
      <c r="E31" s="162"/>
      <c r="F31" s="162">
        <v>0</v>
      </c>
      <c r="G31" s="162">
        <v>0</v>
      </c>
      <c r="H31" s="265">
        <v>0</v>
      </c>
      <c r="I31" s="11"/>
      <c r="J31" s="11"/>
      <c r="K31" s="11"/>
      <c r="L31" s="10"/>
      <c r="M31" s="10"/>
      <c r="N31" s="10"/>
    </row>
    <row r="32" spans="1:14" ht="17.25" customHeight="1" x14ac:dyDescent="0.2">
      <c r="A32" s="34">
        <v>16</v>
      </c>
      <c r="B32" s="76" t="s">
        <v>81</v>
      </c>
      <c r="C32" s="9"/>
      <c r="D32" s="267">
        <f>SUM(D24:D31)</f>
        <v>0</v>
      </c>
      <c r="E32" s="267">
        <f>SUM(E24:E31)</f>
        <v>0</v>
      </c>
      <c r="F32" s="267">
        <f>SUM(F24:F31)</f>
        <v>0</v>
      </c>
      <c r="G32" s="267">
        <f>SUM(G24:G31)</f>
        <v>0</v>
      </c>
      <c r="H32" s="268">
        <f>SUM(H24:H31)</f>
        <v>0</v>
      </c>
      <c r="I32" s="22"/>
      <c r="J32" s="11"/>
      <c r="K32" s="11"/>
      <c r="L32" s="10"/>
      <c r="M32" s="10"/>
      <c r="N32" s="10"/>
    </row>
    <row r="33" spans="1:14" x14ac:dyDescent="0.2">
      <c r="A33" s="34">
        <v>17</v>
      </c>
      <c r="B33" s="8" t="s">
        <v>48</v>
      </c>
      <c r="C33" s="9"/>
      <c r="D33" s="162">
        <v>0</v>
      </c>
      <c r="E33" s="162">
        <v>0</v>
      </c>
      <c r="F33" s="162">
        <v>0</v>
      </c>
      <c r="G33" s="162">
        <v>0</v>
      </c>
      <c r="H33" s="265">
        <v>0</v>
      </c>
      <c r="I33" s="11"/>
      <c r="J33" s="11"/>
      <c r="K33" s="11"/>
      <c r="L33" s="10"/>
      <c r="M33" s="10"/>
      <c r="N33" s="10"/>
    </row>
    <row r="34" spans="1:14" x14ac:dyDescent="0.2">
      <c r="A34" s="34">
        <v>18</v>
      </c>
      <c r="B34" s="8" t="s">
        <v>4</v>
      </c>
      <c r="C34" s="9"/>
      <c r="D34" s="162">
        <v>0</v>
      </c>
      <c r="E34" s="162">
        <v>0</v>
      </c>
      <c r="F34" s="162">
        <v>0</v>
      </c>
      <c r="G34" s="162">
        <v>0</v>
      </c>
      <c r="H34" s="265">
        <v>0</v>
      </c>
      <c r="I34" s="11"/>
      <c r="J34" s="11"/>
      <c r="K34" s="11"/>
      <c r="L34" s="10"/>
      <c r="M34" s="10"/>
      <c r="N34" s="10"/>
    </row>
    <row r="35" spans="1:14" ht="18" customHeight="1" x14ac:dyDescent="0.2">
      <c r="A35" s="34">
        <v>19</v>
      </c>
      <c r="B35" s="77" t="s">
        <v>82</v>
      </c>
      <c r="C35" s="9"/>
      <c r="D35" s="267">
        <f>SUM(D33:D34)</f>
        <v>0</v>
      </c>
      <c r="E35" s="267">
        <f>SUM(E33:E34)</f>
        <v>0</v>
      </c>
      <c r="F35" s="267">
        <f>SUM(F33:F34)</f>
        <v>0</v>
      </c>
      <c r="G35" s="267">
        <f>SUM(G33:G34)</f>
        <v>0</v>
      </c>
      <c r="H35" s="268">
        <f>SUM(H33:H34)</f>
        <v>0</v>
      </c>
      <c r="I35" s="11"/>
      <c r="J35" s="11"/>
      <c r="K35" s="11"/>
      <c r="L35" s="10"/>
      <c r="M35" s="10"/>
      <c r="N35" s="10"/>
    </row>
    <row r="36" spans="1:14" ht="18" customHeight="1" x14ac:dyDescent="0.2">
      <c r="A36" s="104">
        <v>20</v>
      </c>
      <c r="B36" s="105" t="s">
        <v>83</v>
      </c>
      <c r="C36" s="105"/>
      <c r="D36" s="269">
        <f>D32+D35</f>
        <v>0</v>
      </c>
      <c r="E36" s="269">
        <f>E32+E35</f>
        <v>0</v>
      </c>
      <c r="F36" s="269">
        <f>F32+F35</f>
        <v>0</v>
      </c>
      <c r="G36" s="269">
        <f>G32+G35</f>
        <v>0</v>
      </c>
      <c r="H36" s="270">
        <f>H32+H35</f>
        <v>0</v>
      </c>
      <c r="I36" s="11"/>
      <c r="J36" s="11"/>
      <c r="K36" s="11"/>
      <c r="L36" s="10"/>
      <c r="M36" s="10"/>
      <c r="N36" s="10"/>
    </row>
    <row r="37" spans="1:14" ht="19.5" customHeight="1" thickBot="1" x14ac:dyDescent="0.25">
      <c r="A37" s="36">
        <v>21</v>
      </c>
      <c r="B37" s="106" t="s">
        <v>90</v>
      </c>
      <c r="C37" s="101"/>
      <c r="D37" s="252">
        <f>D36-D22</f>
        <v>0</v>
      </c>
      <c r="E37" s="252">
        <f>E36-E22</f>
        <v>0</v>
      </c>
      <c r="F37" s="252">
        <f>F36-F22</f>
        <v>0</v>
      </c>
      <c r="G37" s="252">
        <f>G36-G22</f>
        <v>0</v>
      </c>
      <c r="H37" s="253">
        <f>H36-H22</f>
        <v>0</v>
      </c>
      <c r="I37" s="11"/>
      <c r="J37" s="11"/>
      <c r="K37" s="11"/>
      <c r="L37" s="10"/>
      <c r="M37" s="10"/>
      <c r="N37" s="10"/>
    </row>
    <row r="38" spans="1:14" ht="16.5" customHeight="1" thickTop="1" thickBot="1" x14ac:dyDescent="0.25">
      <c r="B38" s="11"/>
      <c r="D38" s="21"/>
      <c r="E38" s="21"/>
      <c r="F38" s="21"/>
      <c r="G38" s="21"/>
      <c r="H38" s="21"/>
      <c r="I38" s="11"/>
      <c r="J38" s="11"/>
      <c r="K38" s="11"/>
      <c r="L38" s="10"/>
      <c r="M38" s="10"/>
      <c r="N38" s="10"/>
    </row>
    <row r="39" spans="1:14" ht="15" customHeight="1" thickTop="1" x14ac:dyDescent="0.2">
      <c r="A39" s="82" t="s">
        <v>85</v>
      </c>
      <c r="B39" s="50"/>
      <c r="C39" s="50"/>
      <c r="D39" s="83"/>
      <c r="E39" s="83"/>
      <c r="F39" s="83"/>
      <c r="G39" s="83"/>
      <c r="H39" s="84"/>
      <c r="I39" s="11"/>
      <c r="J39" s="11"/>
      <c r="K39" s="11"/>
      <c r="L39" s="10"/>
      <c r="M39" s="10"/>
      <c r="N39" s="10"/>
    </row>
    <row r="40" spans="1:14" ht="15" customHeight="1" thickBot="1" x14ac:dyDescent="0.25">
      <c r="A40" s="134"/>
      <c r="B40" s="135" t="s">
        <v>74</v>
      </c>
      <c r="C40" s="136"/>
      <c r="D40" s="130" t="s">
        <v>33</v>
      </c>
      <c r="E40" s="130" t="s">
        <v>34</v>
      </c>
      <c r="F40" s="130" t="s">
        <v>35</v>
      </c>
      <c r="G40" s="130" t="s">
        <v>36</v>
      </c>
      <c r="H40" s="131" t="s">
        <v>37</v>
      </c>
      <c r="I40" s="11"/>
      <c r="J40" s="11"/>
      <c r="K40" s="11"/>
      <c r="L40" s="10"/>
      <c r="M40" s="10"/>
      <c r="N40" s="10"/>
    </row>
    <row r="41" spans="1:14" ht="14.25" customHeight="1" thickTop="1" x14ac:dyDescent="0.2">
      <c r="A41" s="70">
        <v>22</v>
      </c>
      <c r="B41" s="4" t="s">
        <v>42</v>
      </c>
      <c r="C41" s="5"/>
      <c r="D41" s="271">
        <f>IF($F$10=0,0,PMT($E$10/12,$F$10*12,D24)*-1)</f>
        <v>0</v>
      </c>
      <c r="E41" s="271">
        <f>IF($F$10=0,0,PMT($E$10/12,$F$10*12,E24)*-1)</f>
        <v>0</v>
      </c>
      <c r="F41" s="271">
        <f>IF($F$10=0,0,PMT($E$10/12,$F$10*12,F24)*-1)</f>
        <v>0</v>
      </c>
      <c r="G41" s="271">
        <f>IF($F$10=0,0,PMT($E$10/12,$F$10*12,G24)*-1)</f>
        <v>0</v>
      </c>
      <c r="H41" s="275">
        <f>IF($F$10=0,0,PMT($E$10/12,$F$10*12,H24)*-1)</f>
        <v>0</v>
      </c>
      <c r="I41" s="11"/>
      <c r="J41" s="11"/>
      <c r="K41" s="11"/>
      <c r="L41" s="10"/>
      <c r="M41" s="10"/>
      <c r="N41" s="10"/>
    </row>
    <row r="42" spans="1:14" x14ac:dyDescent="0.2">
      <c r="A42" s="34">
        <v>23</v>
      </c>
      <c r="B42" s="8" t="s">
        <v>43</v>
      </c>
      <c r="C42" s="9"/>
      <c r="D42" s="271">
        <f>IF($F$11=0,0,PMT($E$11/12,$F$11*12,D25)*-1)</f>
        <v>0</v>
      </c>
      <c r="E42" s="271">
        <f>IF($F$11=0,0,PMT($E$11/12,$F$11*12,E25)*-1)</f>
        <v>0</v>
      </c>
      <c r="F42" s="271">
        <f>IF($F$11=0,0,PMT($E$11/12,$F$11*12,F25)*-1)</f>
        <v>0</v>
      </c>
      <c r="G42" s="271">
        <f>IF($F$11=0,0,PMT($E$11/12,$F$11*12,G25)*-1)</f>
        <v>0</v>
      </c>
      <c r="H42" s="275">
        <f>IF($F$11=0,0,PMT($E$11/12,$F$11*12,H25)*-1)</f>
        <v>0</v>
      </c>
      <c r="I42" s="11"/>
      <c r="J42" s="11"/>
      <c r="K42" s="11"/>
      <c r="L42" s="10"/>
      <c r="M42" s="10"/>
      <c r="N42" s="10"/>
    </row>
    <row r="43" spans="1:14" x14ac:dyDescent="0.2">
      <c r="A43" s="34">
        <v>24</v>
      </c>
      <c r="B43" s="8" t="s">
        <v>44</v>
      </c>
      <c r="C43" s="9"/>
      <c r="D43" s="271">
        <f>IF($F$12=0,0,PMT($E$12/12,$F$12*12,D26)*-1)</f>
        <v>0</v>
      </c>
      <c r="E43" s="271">
        <f>IF($F$12=0,0,PMT($E$12/12,$F$12*12,E26)*-1)</f>
        <v>0</v>
      </c>
      <c r="F43" s="271">
        <f>IF($F$12=0,0,PMT($E$12/12,$F$12*12,F26)*-1)</f>
        <v>0</v>
      </c>
      <c r="G43" s="271">
        <f>IF($F$12=0,0,PMT($E$12/12,$F$12*12,G26)*-1)</f>
        <v>0</v>
      </c>
      <c r="H43" s="275">
        <f>IF($F$12=0,0,PMT($E$12/12,$F$12*12,H26)*-1)</f>
        <v>0</v>
      </c>
      <c r="I43" s="11"/>
      <c r="J43" s="11"/>
      <c r="K43" s="11"/>
      <c r="L43" s="10"/>
      <c r="M43" s="10"/>
      <c r="N43" s="10"/>
    </row>
    <row r="44" spans="1:14" x14ac:dyDescent="0.2">
      <c r="A44" s="34">
        <v>25</v>
      </c>
      <c r="B44" s="8" t="s">
        <v>45</v>
      </c>
      <c r="C44" s="9"/>
      <c r="D44" s="271">
        <f>IF($F$10=0,0,PMT($E$10/12,$F$10*12,D27)*-1)</f>
        <v>0</v>
      </c>
      <c r="E44" s="271">
        <f>IF($F$13=0,0,PMT($E$13/12,$F$13*12,E27)*-1)</f>
        <v>0</v>
      </c>
      <c r="F44" s="271">
        <f>IF($F$13=0,0,PMT($E$13/12,$F$13*12,F27)*-1)</f>
        <v>0</v>
      </c>
      <c r="G44" s="271">
        <f>IF($F$13=0,0,PMT($E$13/12,$F$13*12,G27)*-1)</f>
        <v>0</v>
      </c>
      <c r="H44" s="275">
        <f>IF($F$13=0,0,PMT($E$13/12,$F$13*12,H27)*-1)</f>
        <v>0</v>
      </c>
      <c r="I44" s="11"/>
      <c r="J44" s="11"/>
      <c r="K44" s="11"/>
      <c r="L44" s="10"/>
      <c r="M44" s="10"/>
      <c r="N44" s="10"/>
    </row>
    <row r="45" spans="1:14" x14ac:dyDescent="0.2">
      <c r="A45" s="34">
        <v>26</v>
      </c>
      <c r="B45" s="89" t="s">
        <v>39</v>
      </c>
      <c r="C45" s="9"/>
      <c r="D45" s="272"/>
      <c r="E45" s="272"/>
      <c r="F45" s="272">
        <v>0</v>
      </c>
      <c r="G45" s="272">
        <v>0</v>
      </c>
      <c r="H45" s="273">
        <v>0</v>
      </c>
      <c r="I45" s="11"/>
      <c r="J45" s="11"/>
      <c r="K45" s="11"/>
      <c r="L45" s="10"/>
      <c r="M45" s="10"/>
      <c r="N45" s="10"/>
    </row>
    <row r="46" spans="1:14" x14ac:dyDescent="0.2">
      <c r="A46" s="34">
        <v>27</v>
      </c>
      <c r="B46" s="89" t="s">
        <v>40</v>
      </c>
      <c r="C46" s="9"/>
      <c r="D46" s="272"/>
      <c r="E46" s="272"/>
      <c r="F46" s="272">
        <v>0</v>
      </c>
      <c r="G46" s="272">
        <v>0</v>
      </c>
      <c r="H46" s="273">
        <v>0</v>
      </c>
      <c r="I46" s="11"/>
      <c r="J46" s="11"/>
      <c r="K46" s="11"/>
      <c r="L46" s="10"/>
      <c r="M46" s="10"/>
      <c r="N46" s="10"/>
    </row>
    <row r="47" spans="1:14" x14ac:dyDescent="0.2">
      <c r="A47" s="34">
        <v>28</v>
      </c>
      <c r="B47" s="89" t="s">
        <v>41</v>
      </c>
      <c r="C47" s="9"/>
      <c r="D47" s="272">
        <v>0</v>
      </c>
      <c r="E47" s="272">
        <v>0</v>
      </c>
      <c r="F47" s="272">
        <v>0</v>
      </c>
      <c r="G47" s="272">
        <v>0</v>
      </c>
      <c r="H47" s="273">
        <v>0</v>
      </c>
      <c r="I47" s="11"/>
      <c r="J47" s="11"/>
      <c r="K47" s="11"/>
      <c r="L47" s="10"/>
      <c r="M47" s="10"/>
      <c r="N47" s="10"/>
    </row>
    <row r="48" spans="1:14" x14ac:dyDescent="0.2">
      <c r="A48" s="34">
        <v>29</v>
      </c>
      <c r="B48" s="89" t="s">
        <v>17</v>
      </c>
      <c r="C48" s="9"/>
      <c r="D48" s="272">
        <v>0</v>
      </c>
      <c r="E48" s="272">
        <v>0</v>
      </c>
      <c r="F48" s="272">
        <v>0</v>
      </c>
      <c r="G48" s="272">
        <v>0</v>
      </c>
      <c r="H48" s="273">
        <v>0</v>
      </c>
      <c r="I48" s="11"/>
      <c r="J48" s="11"/>
      <c r="K48" s="11"/>
      <c r="L48" s="10"/>
      <c r="M48" s="10"/>
      <c r="N48" s="10"/>
    </row>
    <row r="49" spans="1:14" x14ac:dyDescent="0.2">
      <c r="A49" s="34">
        <v>30</v>
      </c>
      <c r="B49" s="89" t="s">
        <v>18</v>
      </c>
      <c r="C49" s="9"/>
      <c r="D49" s="272"/>
      <c r="E49" s="272"/>
      <c r="F49" s="272"/>
      <c r="G49" s="272"/>
      <c r="H49" s="273"/>
      <c r="I49" s="11"/>
      <c r="J49" s="11"/>
      <c r="K49" s="11"/>
      <c r="L49" s="10"/>
      <c r="M49" s="10"/>
      <c r="N49" s="10"/>
    </row>
    <row r="50" spans="1:14" ht="18" customHeight="1" x14ac:dyDescent="0.2">
      <c r="A50" s="34">
        <v>31</v>
      </c>
      <c r="B50" s="72" t="s">
        <v>88</v>
      </c>
      <c r="C50" s="2"/>
      <c r="D50" s="274">
        <f>SUM(D41:D49)</f>
        <v>0</v>
      </c>
      <c r="E50" s="274">
        <f>SUM(E41:E49)</f>
        <v>0</v>
      </c>
      <c r="F50" s="274">
        <f>SUM(F41:F49)</f>
        <v>0</v>
      </c>
      <c r="G50" s="274">
        <f>SUM(G41:G49)</f>
        <v>0</v>
      </c>
      <c r="H50" s="275">
        <f>SUM(H41:H49)</f>
        <v>0</v>
      </c>
      <c r="I50" s="11"/>
      <c r="J50" s="11"/>
      <c r="K50" s="11"/>
      <c r="L50" s="10"/>
      <c r="M50" s="10"/>
      <c r="N50" s="10"/>
    </row>
    <row r="51" spans="1:14" ht="22.5" customHeight="1" x14ac:dyDescent="0.2">
      <c r="A51" s="34">
        <v>32</v>
      </c>
      <c r="B51" s="72" t="s">
        <v>71</v>
      </c>
      <c r="C51" s="2"/>
      <c r="D51" s="79">
        <v>0.28000000000000003</v>
      </c>
      <c r="E51" s="79">
        <v>0.28000000000000003</v>
      </c>
      <c r="F51" s="79">
        <v>0.28000000000000003</v>
      </c>
      <c r="G51" s="79">
        <v>0.28000000000000003</v>
      </c>
      <c r="H51" s="86">
        <v>0.28000000000000003</v>
      </c>
      <c r="I51" s="11"/>
      <c r="J51" s="11"/>
      <c r="K51" s="11"/>
      <c r="L51" s="10"/>
      <c r="M51" s="10"/>
      <c r="N51" s="10"/>
    </row>
    <row r="52" spans="1:14" x14ac:dyDescent="0.2">
      <c r="A52" s="34">
        <v>33</v>
      </c>
      <c r="B52" s="72" t="s">
        <v>89</v>
      </c>
      <c r="C52" s="2"/>
      <c r="D52" s="78">
        <f>D50/D51</f>
        <v>0</v>
      </c>
      <c r="E52" s="78">
        <f>E50/E51</f>
        <v>0</v>
      </c>
      <c r="F52" s="78">
        <f>F50/F51</f>
        <v>0</v>
      </c>
      <c r="G52" s="78">
        <f>G50/G51</f>
        <v>0</v>
      </c>
      <c r="H52" s="85">
        <f>H50/H51</f>
        <v>0</v>
      </c>
      <c r="I52" s="11"/>
      <c r="J52" s="11"/>
      <c r="K52" s="11"/>
      <c r="L52" s="10"/>
      <c r="M52" s="10"/>
      <c r="N52" s="10"/>
    </row>
    <row r="53" spans="1:14" ht="19.5" customHeight="1" x14ac:dyDescent="0.2">
      <c r="A53" s="34">
        <v>34</v>
      </c>
      <c r="B53" s="72" t="s">
        <v>46</v>
      </c>
      <c r="C53" s="2"/>
      <c r="D53" s="115">
        <f>D52*12</f>
        <v>0</v>
      </c>
      <c r="E53" s="115">
        <f>E52*12</f>
        <v>0</v>
      </c>
      <c r="F53" s="115">
        <f>F52*12</f>
        <v>0</v>
      </c>
      <c r="G53" s="115">
        <f>G52*12</f>
        <v>0</v>
      </c>
      <c r="H53" s="126">
        <f>H52*12</f>
        <v>0</v>
      </c>
      <c r="I53" s="11"/>
      <c r="J53" s="11"/>
      <c r="K53" s="11"/>
      <c r="L53" s="10"/>
      <c r="M53" s="10"/>
      <c r="N53" s="10"/>
    </row>
    <row r="54" spans="1:14" x14ac:dyDescent="0.2">
      <c r="A54" s="34">
        <v>35</v>
      </c>
      <c r="B54" s="72" t="s">
        <v>73</v>
      </c>
      <c r="C54" s="2"/>
      <c r="D54" s="272"/>
      <c r="E54" s="272"/>
      <c r="F54" s="272"/>
      <c r="G54" s="272"/>
      <c r="H54" s="273"/>
      <c r="I54" s="11"/>
      <c r="J54" s="11"/>
      <c r="K54" s="11"/>
      <c r="L54" s="10"/>
      <c r="M54" s="10"/>
      <c r="N54" s="10"/>
    </row>
    <row r="55" spans="1:14" ht="20.25" customHeight="1" x14ac:dyDescent="0.2">
      <c r="A55" s="34">
        <v>36</v>
      </c>
      <c r="B55" s="155" t="s">
        <v>183</v>
      </c>
      <c r="C55" s="155"/>
      <c r="D55" s="157" t="e">
        <f>D53/D54</f>
        <v>#DIV/0!</v>
      </c>
      <c r="E55" s="157" t="e">
        <f>E53/E54</f>
        <v>#DIV/0!</v>
      </c>
      <c r="F55" s="157" t="e">
        <f>F53/F54</f>
        <v>#DIV/0!</v>
      </c>
      <c r="G55" s="157" t="e">
        <f>G53/G54</f>
        <v>#DIV/0!</v>
      </c>
      <c r="H55" s="158" t="e">
        <f>H53/H54</f>
        <v>#DIV/0!</v>
      </c>
      <c r="I55" s="11"/>
      <c r="J55" s="11"/>
      <c r="K55" s="11"/>
      <c r="L55" s="10"/>
      <c r="M55" s="10"/>
      <c r="N55" s="10"/>
    </row>
    <row r="56" spans="1:14" ht="18" customHeight="1" thickBot="1" x14ac:dyDescent="0.25">
      <c r="A56" s="87">
        <v>1</v>
      </c>
      <c r="B56" s="28" t="s">
        <v>72</v>
      </c>
      <c r="C56" s="28"/>
      <c r="D56" s="28"/>
      <c r="E56" s="81"/>
      <c r="F56" s="81"/>
      <c r="G56" s="81"/>
      <c r="H56" s="88"/>
      <c r="I56" s="19"/>
      <c r="J56" s="19"/>
      <c r="K56" s="19"/>
    </row>
    <row r="57" spans="1:14" ht="13.5" thickTop="1" x14ac:dyDescent="0.2">
      <c r="B57" s="22"/>
      <c r="D57" s="20"/>
      <c r="E57" s="20"/>
      <c r="F57" s="20"/>
      <c r="G57" s="20"/>
      <c r="H57" s="20"/>
      <c r="I57" s="19"/>
      <c r="J57" s="19"/>
      <c r="K57" s="19"/>
    </row>
    <row r="58" spans="1:14" x14ac:dyDescent="0.2">
      <c r="D58" s="20"/>
      <c r="E58" s="20"/>
      <c r="F58" s="20"/>
      <c r="G58" s="20"/>
      <c r="H58" s="20"/>
      <c r="I58" s="19"/>
      <c r="J58" s="19"/>
      <c r="K58" s="19"/>
    </row>
    <row r="59" spans="1:14" x14ac:dyDescent="0.2">
      <c r="D59" s="20"/>
      <c r="E59" s="20"/>
      <c r="F59" s="20"/>
      <c r="G59" s="20"/>
      <c r="H59" s="20"/>
      <c r="I59" s="19"/>
      <c r="J59" s="19"/>
      <c r="K59" s="19"/>
    </row>
    <row r="60" spans="1:14" x14ac:dyDescent="0.2">
      <c r="D60" s="19"/>
      <c r="E60" s="19"/>
      <c r="F60" s="19"/>
      <c r="G60" s="19"/>
      <c r="H60" s="20"/>
      <c r="I60" s="19"/>
      <c r="J60" s="19"/>
      <c r="K60" s="19"/>
    </row>
    <row r="61" spans="1:14" x14ac:dyDescent="0.2">
      <c r="D61" s="19"/>
      <c r="E61" s="19"/>
      <c r="F61" s="19"/>
      <c r="G61" s="19"/>
      <c r="H61" s="20"/>
      <c r="I61" s="19"/>
      <c r="J61" s="19"/>
      <c r="K61" s="19"/>
    </row>
    <row r="62" spans="1:14" x14ac:dyDescent="0.2">
      <c r="D62" s="19"/>
      <c r="E62" s="19"/>
      <c r="F62" s="19"/>
      <c r="G62" s="19"/>
      <c r="H62" s="20"/>
      <c r="I62" s="19"/>
      <c r="J62" s="19"/>
      <c r="K62" s="19"/>
    </row>
    <row r="63" spans="1:14" x14ac:dyDescent="0.2">
      <c r="D63" s="19"/>
      <c r="E63" s="19"/>
      <c r="F63" s="19"/>
      <c r="G63" s="19"/>
      <c r="H63" s="19"/>
      <c r="I63" s="19"/>
      <c r="J63" s="19"/>
      <c r="K63" s="19"/>
    </row>
    <row r="64" spans="1:14" x14ac:dyDescent="0.2">
      <c r="D64" s="7"/>
      <c r="E64" s="7"/>
      <c r="F64" s="7"/>
      <c r="G64" s="7"/>
      <c r="H64" s="7"/>
      <c r="I64" s="7"/>
      <c r="J64" s="7"/>
      <c r="K64" s="7"/>
    </row>
    <row r="65" spans="4:11" x14ac:dyDescent="0.2">
      <c r="D65" s="7"/>
      <c r="E65" s="7"/>
      <c r="F65" s="7"/>
      <c r="G65" s="7"/>
      <c r="H65" s="7"/>
      <c r="I65" s="7"/>
      <c r="J65" s="7"/>
      <c r="K65" s="7"/>
    </row>
    <row r="66" spans="4:11" x14ac:dyDescent="0.2">
      <c r="D66" s="7"/>
      <c r="E66" s="7"/>
      <c r="F66" s="7"/>
      <c r="G66" s="7"/>
      <c r="H66" s="7"/>
      <c r="I66" s="7"/>
      <c r="J66" s="7"/>
      <c r="K66" s="7"/>
    </row>
    <row r="67" spans="4:11" x14ac:dyDescent="0.2">
      <c r="D67" s="7"/>
      <c r="E67" s="7"/>
      <c r="F67" s="7"/>
      <c r="G67" s="7"/>
      <c r="H67" s="7"/>
      <c r="I67" s="7"/>
      <c r="J67" s="7"/>
      <c r="K67" s="7"/>
    </row>
    <row r="68" spans="4:11" x14ac:dyDescent="0.2">
      <c r="D68" s="7"/>
      <c r="E68" s="7"/>
      <c r="F68" s="7"/>
      <c r="G68" s="7"/>
      <c r="H68" s="7"/>
      <c r="I68" s="7"/>
      <c r="J68" s="7"/>
      <c r="K68" s="7"/>
    </row>
    <row r="69" spans="4:11" x14ac:dyDescent="0.2">
      <c r="D69" s="7"/>
      <c r="E69" s="7"/>
      <c r="F69" s="7"/>
      <c r="G69" s="7"/>
      <c r="H69" s="7"/>
      <c r="I69" s="7"/>
      <c r="J69" s="7"/>
      <c r="K69" s="7"/>
    </row>
    <row r="70" spans="4:11" x14ac:dyDescent="0.2">
      <c r="D70" s="7"/>
      <c r="E70" s="7"/>
      <c r="F70" s="7"/>
      <c r="G70" s="7"/>
      <c r="H70" s="7"/>
      <c r="I70" s="7"/>
      <c r="J70" s="7"/>
      <c r="K70" s="7"/>
    </row>
    <row r="71" spans="4:11" x14ac:dyDescent="0.2">
      <c r="D71" s="7"/>
      <c r="E71" s="7"/>
      <c r="F71" s="7"/>
      <c r="G71" s="7"/>
      <c r="H71" s="7"/>
      <c r="I71" s="7"/>
      <c r="J71" s="7"/>
      <c r="K71" s="7"/>
    </row>
    <row r="72" spans="4:11" x14ac:dyDescent="0.2">
      <c r="D72" s="7"/>
      <c r="E72" s="7"/>
      <c r="F72" s="7"/>
      <c r="G72" s="7"/>
      <c r="H72" s="7"/>
      <c r="I72" s="7"/>
      <c r="J72" s="7"/>
      <c r="K72" s="7"/>
    </row>
    <row r="73" spans="4:11" x14ac:dyDescent="0.2">
      <c r="D73" s="7"/>
      <c r="E73" s="7"/>
      <c r="F73" s="7"/>
      <c r="G73" s="7"/>
      <c r="H73" s="7"/>
      <c r="I73" s="7"/>
      <c r="J73" s="7"/>
      <c r="K73" s="7"/>
    </row>
    <row r="74" spans="4:11" x14ac:dyDescent="0.2">
      <c r="D74" s="7"/>
      <c r="E74" s="7"/>
      <c r="F74" s="7"/>
      <c r="G74" s="7"/>
      <c r="H74" s="7"/>
      <c r="I74" s="7"/>
      <c r="J74" s="7"/>
      <c r="K74" s="7"/>
    </row>
    <row r="75" spans="4:11" x14ac:dyDescent="0.2">
      <c r="D75" s="7"/>
      <c r="E75" s="7"/>
      <c r="F75" s="7"/>
      <c r="G75" s="7"/>
      <c r="H75" s="7"/>
      <c r="I75" s="7"/>
      <c r="J75" s="7"/>
      <c r="K75" s="7"/>
    </row>
    <row r="76" spans="4:11" x14ac:dyDescent="0.2">
      <c r="D76" s="7"/>
      <c r="E76" s="7"/>
      <c r="F76" s="7"/>
      <c r="G76" s="7"/>
      <c r="H76" s="7"/>
      <c r="I76" s="7"/>
      <c r="J76" s="7"/>
      <c r="K76" s="7"/>
    </row>
    <row r="77" spans="4:11" x14ac:dyDescent="0.2">
      <c r="D77" s="7"/>
      <c r="E77" s="7"/>
      <c r="F77" s="7"/>
      <c r="G77" s="7"/>
      <c r="H77" s="7"/>
      <c r="I77" s="7"/>
      <c r="J77" s="7"/>
      <c r="K77" s="7"/>
    </row>
    <row r="78" spans="4:11" x14ac:dyDescent="0.2">
      <c r="D78" s="7"/>
      <c r="E78" s="7"/>
      <c r="F78" s="7"/>
      <c r="G78" s="7"/>
      <c r="H78" s="7"/>
      <c r="I78" s="7"/>
      <c r="J78" s="7"/>
      <c r="K78" s="7"/>
    </row>
    <row r="79" spans="4:11" x14ac:dyDescent="0.2">
      <c r="D79" s="7"/>
      <c r="E79" s="7"/>
      <c r="F79" s="7"/>
      <c r="G79" s="7"/>
      <c r="H79" s="7"/>
      <c r="I79" s="7"/>
      <c r="J79" s="7"/>
      <c r="K79" s="7"/>
    </row>
    <row r="80" spans="4:11" x14ac:dyDescent="0.2">
      <c r="D80" s="7"/>
      <c r="E80" s="7"/>
      <c r="F80" s="7"/>
      <c r="G80" s="7"/>
      <c r="H80" s="7"/>
      <c r="I80" s="7"/>
      <c r="J80" s="7"/>
      <c r="K80" s="7"/>
    </row>
    <row r="81" spans="4:11" x14ac:dyDescent="0.2">
      <c r="D81" s="7"/>
      <c r="E81" s="7"/>
      <c r="F81" s="7"/>
      <c r="G81" s="7"/>
      <c r="H81" s="7"/>
      <c r="I81" s="7"/>
      <c r="J81" s="7"/>
      <c r="K81" s="7"/>
    </row>
    <row r="82" spans="4:11" x14ac:dyDescent="0.2">
      <c r="D82" s="7"/>
      <c r="E82" s="7"/>
      <c r="F82" s="7"/>
      <c r="G82" s="7"/>
      <c r="H82" s="7"/>
      <c r="I82" s="7"/>
      <c r="J82" s="7"/>
      <c r="K82" s="7"/>
    </row>
    <row r="83" spans="4:11" x14ac:dyDescent="0.2">
      <c r="D83" s="7"/>
      <c r="E83" s="7"/>
      <c r="F83" s="7"/>
      <c r="G83" s="7"/>
      <c r="H83" s="7"/>
      <c r="I83" s="7"/>
      <c r="J83" s="7"/>
      <c r="K83" s="7"/>
    </row>
    <row r="84" spans="4:11" x14ac:dyDescent="0.2">
      <c r="D84" s="7"/>
      <c r="E84" s="7"/>
      <c r="F84" s="7"/>
      <c r="G84" s="7"/>
      <c r="H84" s="7"/>
      <c r="I84" s="7"/>
      <c r="J84" s="7"/>
      <c r="K84" s="7"/>
    </row>
    <row r="85" spans="4:11" x14ac:dyDescent="0.2">
      <c r="D85" s="7"/>
      <c r="E85" s="7"/>
      <c r="F85" s="7"/>
      <c r="G85" s="7"/>
      <c r="H85" s="7"/>
      <c r="I85" s="7"/>
      <c r="J85" s="7"/>
      <c r="K85" s="7"/>
    </row>
    <row r="86" spans="4:11" x14ac:dyDescent="0.2">
      <c r="D86" s="7"/>
      <c r="E86" s="7"/>
      <c r="F86" s="7"/>
      <c r="G86" s="7"/>
      <c r="H86" s="7"/>
      <c r="I86" s="7"/>
      <c r="J86" s="7"/>
      <c r="K86" s="7"/>
    </row>
    <row r="87" spans="4:11" x14ac:dyDescent="0.2">
      <c r="D87" s="7"/>
      <c r="E87" s="7"/>
      <c r="F87" s="7"/>
      <c r="G87" s="7"/>
      <c r="H87" s="7"/>
      <c r="I87" s="7"/>
      <c r="J87" s="7"/>
      <c r="K87" s="7"/>
    </row>
    <row r="88" spans="4:11" x14ac:dyDescent="0.2">
      <c r="D88" s="7"/>
      <c r="E88" s="7"/>
      <c r="F88" s="7"/>
      <c r="G88" s="7"/>
      <c r="H88" s="7"/>
      <c r="I88" s="7"/>
      <c r="J88" s="7"/>
      <c r="K88" s="7"/>
    </row>
    <row r="89" spans="4:11" x14ac:dyDescent="0.2">
      <c r="D89" s="7"/>
      <c r="E89" s="7"/>
      <c r="F89" s="7"/>
      <c r="G89" s="7"/>
      <c r="H89" s="7"/>
      <c r="I89" s="7"/>
      <c r="J89" s="7"/>
      <c r="K89" s="7"/>
    </row>
    <row r="90" spans="4:11" x14ac:dyDescent="0.2">
      <c r="D90" s="7"/>
      <c r="E90" s="7"/>
      <c r="F90" s="7"/>
      <c r="G90" s="7"/>
      <c r="H90" s="7"/>
      <c r="I90" s="7"/>
      <c r="J90" s="7"/>
      <c r="K90" s="7"/>
    </row>
    <row r="91" spans="4:11" x14ac:dyDescent="0.2">
      <c r="D91" s="7"/>
      <c r="E91" s="7"/>
      <c r="F91" s="7"/>
      <c r="G91" s="7"/>
      <c r="H91" s="7"/>
      <c r="I91" s="7"/>
      <c r="J91" s="7"/>
      <c r="K91" s="7"/>
    </row>
    <row r="92" spans="4:11" x14ac:dyDescent="0.2">
      <c r="D92" s="7"/>
      <c r="E92" s="7"/>
      <c r="F92" s="7"/>
      <c r="G92" s="7"/>
      <c r="H92" s="7"/>
      <c r="I92" s="7"/>
      <c r="J92" s="7"/>
      <c r="K92" s="7"/>
    </row>
    <row r="93" spans="4:11" x14ac:dyDescent="0.2">
      <c r="D93" s="7"/>
      <c r="E93" s="7"/>
      <c r="F93" s="7"/>
      <c r="G93" s="7"/>
      <c r="H93" s="7"/>
      <c r="I93" s="7"/>
      <c r="J93" s="7"/>
      <c r="K93" s="7"/>
    </row>
    <row r="94" spans="4:11" x14ac:dyDescent="0.2">
      <c r="D94" s="7"/>
      <c r="E94" s="7"/>
      <c r="F94" s="7"/>
      <c r="G94" s="7"/>
      <c r="H94" s="7"/>
      <c r="I94" s="7"/>
      <c r="J94" s="7"/>
      <c r="K94" s="7"/>
    </row>
    <row r="95" spans="4:11" x14ac:dyDescent="0.2">
      <c r="D95" s="7"/>
      <c r="E95" s="7"/>
      <c r="F95" s="7"/>
      <c r="G95" s="7"/>
      <c r="H95" s="7"/>
      <c r="I95" s="7"/>
      <c r="J95" s="7"/>
      <c r="K95" s="7"/>
    </row>
    <row r="96" spans="4:11" x14ac:dyDescent="0.2">
      <c r="D96" s="7"/>
      <c r="E96" s="7"/>
      <c r="F96" s="7"/>
      <c r="G96" s="7"/>
      <c r="H96" s="7"/>
      <c r="I96" s="7"/>
      <c r="J96" s="7"/>
      <c r="K96" s="7"/>
    </row>
    <row r="97" spans="4:11" x14ac:dyDescent="0.2">
      <c r="D97" s="7"/>
      <c r="E97" s="7"/>
      <c r="F97" s="7"/>
      <c r="G97" s="7"/>
      <c r="H97" s="7"/>
      <c r="I97" s="7"/>
      <c r="J97" s="7"/>
      <c r="K97" s="7"/>
    </row>
    <row r="98" spans="4:11" x14ac:dyDescent="0.2">
      <c r="D98" s="7"/>
      <c r="E98" s="7"/>
      <c r="F98" s="7"/>
      <c r="G98" s="7"/>
      <c r="H98" s="7"/>
      <c r="I98" s="7"/>
      <c r="J98" s="7"/>
      <c r="K98" s="7"/>
    </row>
    <row r="99" spans="4:11" x14ac:dyDescent="0.2">
      <c r="D99" s="7"/>
      <c r="E99" s="7"/>
      <c r="F99" s="7"/>
      <c r="G99" s="7"/>
      <c r="H99" s="7"/>
      <c r="I99" s="7"/>
      <c r="J99" s="7"/>
      <c r="K99" s="7"/>
    </row>
    <row r="100" spans="4:11" x14ac:dyDescent="0.2">
      <c r="D100" s="7"/>
      <c r="E100" s="7"/>
      <c r="F100" s="7"/>
      <c r="G100" s="7"/>
      <c r="H100" s="7"/>
      <c r="I100" s="7"/>
      <c r="J100" s="7"/>
      <c r="K100" s="7"/>
    </row>
    <row r="101" spans="4:11" x14ac:dyDescent="0.2">
      <c r="D101" s="7"/>
      <c r="E101" s="7"/>
      <c r="F101" s="7"/>
      <c r="G101" s="7"/>
      <c r="H101" s="7"/>
      <c r="I101" s="7"/>
      <c r="J101" s="7"/>
      <c r="K101" s="7"/>
    </row>
    <row r="102" spans="4:11" x14ac:dyDescent="0.2">
      <c r="D102" s="7"/>
      <c r="E102" s="7"/>
      <c r="F102" s="7"/>
      <c r="G102" s="7"/>
      <c r="H102" s="7"/>
      <c r="I102" s="7"/>
      <c r="J102" s="7"/>
      <c r="K102" s="7"/>
    </row>
    <row r="103" spans="4:11" x14ac:dyDescent="0.2">
      <c r="D103" s="7"/>
      <c r="E103" s="7"/>
      <c r="F103" s="7"/>
      <c r="G103" s="7"/>
      <c r="H103" s="7"/>
      <c r="I103" s="7"/>
      <c r="J103" s="7"/>
      <c r="K103" s="7"/>
    </row>
    <row r="104" spans="4:11" x14ac:dyDescent="0.2">
      <c r="D104" s="7"/>
      <c r="E104" s="7"/>
      <c r="F104" s="7"/>
      <c r="G104" s="7"/>
      <c r="H104" s="7"/>
      <c r="I104" s="7"/>
      <c r="J104" s="7"/>
      <c r="K104" s="7"/>
    </row>
    <row r="105" spans="4:11" x14ac:dyDescent="0.2">
      <c r="D105" s="7"/>
      <c r="E105" s="7"/>
      <c r="F105" s="7"/>
      <c r="G105" s="7"/>
      <c r="H105" s="7"/>
      <c r="I105" s="7"/>
      <c r="J105" s="7"/>
      <c r="K105" s="7"/>
    </row>
    <row r="106" spans="4:11" x14ac:dyDescent="0.2">
      <c r="D106" s="7"/>
      <c r="E106" s="7"/>
      <c r="F106" s="7"/>
      <c r="G106" s="7"/>
      <c r="H106" s="7"/>
      <c r="I106" s="7"/>
      <c r="J106" s="7"/>
      <c r="K106" s="7"/>
    </row>
    <row r="107" spans="4:11" x14ac:dyDescent="0.2">
      <c r="D107" s="7"/>
      <c r="E107" s="7"/>
      <c r="F107" s="7"/>
      <c r="G107" s="7"/>
      <c r="H107" s="7"/>
      <c r="I107" s="7"/>
      <c r="J107" s="7"/>
      <c r="K107" s="7"/>
    </row>
    <row r="108" spans="4:11" x14ac:dyDescent="0.2">
      <c r="D108" s="7"/>
      <c r="E108" s="7"/>
      <c r="F108" s="7"/>
      <c r="G108" s="7"/>
      <c r="H108" s="7"/>
      <c r="I108" s="7"/>
      <c r="J108" s="7"/>
      <c r="K108" s="7"/>
    </row>
    <row r="109" spans="4:11" x14ac:dyDescent="0.2">
      <c r="D109" s="7"/>
      <c r="E109" s="7"/>
      <c r="F109" s="7"/>
      <c r="G109" s="7"/>
      <c r="H109" s="7"/>
      <c r="I109" s="7"/>
      <c r="J109" s="7"/>
      <c r="K109" s="7"/>
    </row>
    <row r="110" spans="4:11" x14ac:dyDescent="0.2">
      <c r="D110" s="7"/>
      <c r="E110" s="7"/>
      <c r="F110" s="7"/>
      <c r="G110" s="7"/>
      <c r="H110" s="7"/>
      <c r="I110" s="7"/>
      <c r="J110" s="7"/>
      <c r="K110" s="7"/>
    </row>
    <row r="111" spans="4:11" x14ac:dyDescent="0.2">
      <c r="D111" s="7"/>
      <c r="E111" s="7"/>
      <c r="F111" s="7"/>
      <c r="G111" s="7"/>
      <c r="H111" s="7"/>
      <c r="I111" s="7"/>
      <c r="J111" s="7"/>
      <c r="K111" s="7"/>
    </row>
    <row r="112" spans="4:11" x14ac:dyDescent="0.2">
      <c r="D112" s="7"/>
      <c r="E112" s="7"/>
      <c r="F112" s="7"/>
      <c r="G112" s="7"/>
      <c r="H112" s="7"/>
      <c r="I112" s="7"/>
      <c r="J112" s="7"/>
      <c r="K112" s="7"/>
    </row>
    <row r="113" spans="4:11" x14ac:dyDescent="0.2">
      <c r="D113" s="7"/>
      <c r="E113" s="7"/>
      <c r="F113" s="7"/>
      <c r="G113" s="7"/>
      <c r="H113" s="7"/>
      <c r="I113" s="7"/>
      <c r="J113" s="7"/>
      <c r="K113" s="7"/>
    </row>
    <row r="114" spans="4:11" x14ac:dyDescent="0.2">
      <c r="D114" s="7"/>
      <c r="E114" s="7"/>
      <c r="F114" s="7"/>
      <c r="G114" s="7"/>
      <c r="H114" s="7"/>
      <c r="I114" s="7"/>
      <c r="J114" s="7"/>
      <c r="K114" s="7"/>
    </row>
    <row r="115" spans="4:11" x14ac:dyDescent="0.2">
      <c r="D115" s="7"/>
      <c r="E115" s="7"/>
      <c r="F115" s="7"/>
      <c r="G115" s="7"/>
      <c r="H115" s="7"/>
      <c r="I115" s="7"/>
      <c r="J115" s="7"/>
      <c r="K115" s="7"/>
    </row>
    <row r="116" spans="4:11" x14ac:dyDescent="0.2">
      <c r="D116" s="7"/>
      <c r="E116" s="7"/>
      <c r="F116" s="7"/>
      <c r="G116" s="7"/>
      <c r="H116" s="7"/>
      <c r="I116" s="7"/>
      <c r="J116" s="7"/>
      <c r="K116" s="7"/>
    </row>
    <row r="117" spans="4:11" x14ac:dyDescent="0.2">
      <c r="D117" s="7"/>
      <c r="E117" s="7"/>
      <c r="F117" s="7"/>
      <c r="G117" s="7"/>
      <c r="H117" s="7"/>
      <c r="I117" s="7"/>
      <c r="J117" s="7"/>
      <c r="K117" s="7"/>
    </row>
    <row r="118" spans="4:11" x14ac:dyDescent="0.2">
      <c r="D118" s="7"/>
      <c r="E118" s="7"/>
      <c r="F118" s="7"/>
      <c r="G118" s="7"/>
      <c r="H118" s="7"/>
      <c r="I118" s="7"/>
      <c r="J118" s="7"/>
      <c r="K118" s="7"/>
    </row>
    <row r="119" spans="4:11" x14ac:dyDescent="0.2">
      <c r="D119" s="7"/>
      <c r="E119" s="7"/>
      <c r="F119" s="7"/>
      <c r="G119" s="7"/>
      <c r="H119" s="7"/>
      <c r="I119" s="7"/>
      <c r="J119" s="7"/>
      <c r="K119" s="7"/>
    </row>
    <row r="120" spans="4:11" x14ac:dyDescent="0.2">
      <c r="D120" s="7"/>
      <c r="E120" s="7"/>
      <c r="F120" s="7"/>
      <c r="G120" s="7"/>
      <c r="H120" s="7"/>
      <c r="I120" s="7"/>
      <c r="J120" s="7"/>
      <c r="K120" s="7"/>
    </row>
    <row r="121" spans="4:11" x14ac:dyDescent="0.2">
      <c r="D121" s="7"/>
      <c r="E121" s="7"/>
      <c r="F121" s="7"/>
      <c r="G121" s="7"/>
      <c r="H121" s="7"/>
      <c r="I121" s="7"/>
      <c r="J121" s="7"/>
      <c r="K121" s="7"/>
    </row>
    <row r="122" spans="4:11" x14ac:dyDescent="0.2">
      <c r="D122" s="7"/>
      <c r="E122" s="7"/>
      <c r="F122" s="7"/>
      <c r="G122" s="7"/>
      <c r="H122" s="7"/>
      <c r="I122" s="7"/>
      <c r="J122" s="7"/>
      <c r="K122" s="7"/>
    </row>
    <row r="123" spans="4:11" x14ac:dyDescent="0.2">
      <c r="D123" s="7"/>
      <c r="E123" s="7"/>
      <c r="F123" s="7"/>
      <c r="G123" s="7"/>
      <c r="H123" s="7"/>
      <c r="I123" s="7"/>
      <c r="J123" s="7"/>
      <c r="K123" s="7"/>
    </row>
    <row r="124" spans="4:11" x14ac:dyDescent="0.2">
      <c r="D124" s="7"/>
      <c r="E124" s="7"/>
      <c r="F124" s="7"/>
      <c r="G124" s="7"/>
      <c r="H124" s="7"/>
      <c r="I124" s="7"/>
      <c r="J124" s="7"/>
      <c r="K124" s="7"/>
    </row>
    <row r="125" spans="4:11" x14ac:dyDescent="0.2">
      <c r="D125" s="7"/>
      <c r="E125" s="7"/>
      <c r="F125" s="7"/>
      <c r="G125" s="7"/>
      <c r="H125" s="7"/>
      <c r="I125" s="7"/>
      <c r="J125" s="7"/>
      <c r="K125" s="7"/>
    </row>
    <row r="126" spans="4:11" x14ac:dyDescent="0.2">
      <c r="D126" s="7"/>
      <c r="E126" s="7"/>
      <c r="F126" s="7"/>
      <c r="G126" s="7"/>
      <c r="H126" s="7"/>
      <c r="I126" s="7"/>
      <c r="J126" s="7"/>
      <c r="K126" s="7"/>
    </row>
    <row r="127" spans="4:11" x14ac:dyDescent="0.2">
      <c r="D127" s="7"/>
      <c r="E127" s="7"/>
      <c r="F127" s="7"/>
      <c r="G127" s="7"/>
      <c r="H127" s="7"/>
      <c r="I127" s="7"/>
      <c r="J127" s="7"/>
      <c r="K127" s="7"/>
    </row>
    <row r="128" spans="4:11" x14ac:dyDescent="0.2">
      <c r="D128" s="7"/>
      <c r="E128" s="7"/>
      <c r="F128" s="7"/>
      <c r="G128" s="7"/>
      <c r="H128" s="7"/>
      <c r="I128" s="7"/>
      <c r="J128" s="7"/>
      <c r="K128" s="7"/>
    </row>
    <row r="129" spans="4:11" x14ac:dyDescent="0.2">
      <c r="D129" s="7"/>
      <c r="E129" s="7"/>
      <c r="F129" s="7"/>
      <c r="G129" s="7"/>
      <c r="H129" s="7"/>
      <c r="I129" s="7"/>
      <c r="J129" s="7"/>
      <c r="K129" s="7"/>
    </row>
    <row r="130" spans="4:11" x14ac:dyDescent="0.2">
      <c r="D130" s="7"/>
      <c r="E130" s="7"/>
      <c r="F130" s="7"/>
      <c r="G130" s="7"/>
      <c r="H130" s="7"/>
      <c r="I130" s="7"/>
      <c r="J130" s="7"/>
      <c r="K130" s="7"/>
    </row>
    <row r="131" spans="4:11" x14ac:dyDescent="0.2">
      <c r="D131" s="7"/>
      <c r="E131" s="7"/>
      <c r="F131" s="7"/>
      <c r="G131" s="7"/>
      <c r="H131" s="7"/>
      <c r="I131" s="7"/>
      <c r="J131" s="7"/>
      <c r="K131" s="7"/>
    </row>
    <row r="132" spans="4:11" x14ac:dyDescent="0.2">
      <c r="D132" s="7"/>
      <c r="E132" s="7"/>
      <c r="F132" s="7"/>
      <c r="G132" s="7"/>
      <c r="H132" s="7"/>
      <c r="I132" s="7"/>
      <c r="J132" s="7"/>
      <c r="K132" s="7"/>
    </row>
    <row r="133" spans="4:11" x14ac:dyDescent="0.2">
      <c r="D133" s="7"/>
      <c r="E133" s="7"/>
      <c r="F133" s="7"/>
      <c r="G133" s="7"/>
      <c r="H133" s="7"/>
      <c r="I133" s="7"/>
      <c r="J133" s="7"/>
      <c r="K133" s="7"/>
    </row>
    <row r="134" spans="4:11" x14ac:dyDescent="0.2">
      <c r="D134" s="7"/>
      <c r="E134" s="7"/>
      <c r="F134" s="7"/>
      <c r="G134" s="7"/>
      <c r="H134" s="7"/>
      <c r="I134" s="7"/>
      <c r="J134" s="7"/>
      <c r="K134" s="7"/>
    </row>
    <row r="135" spans="4:11" x14ac:dyDescent="0.2">
      <c r="D135" s="7"/>
      <c r="E135" s="7"/>
      <c r="F135" s="7"/>
      <c r="G135" s="7"/>
      <c r="H135" s="7"/>
      <c r="I135" s="7"/>
      <c r="J135" s="7"/>
      <c r="K135" s="7"/>
    </row>
    <row r="136" spans="4:11" x14ac:dyDescent="0.2">
      <c r="D136" s="7"/>
      <c r="E136" s="7"/>
      <c r="F136" s="7"/>
      <c r="G136" s="7"/>
      <c r="H136" s="7"/>
      <c r="I136" s="7"/>
      <c r="J136" s="7"/>
      <c r="K136" s="7"/>
    </row>
    <row r="137" spans="4:11" x14ac:dyDescent="0.2">
      <c r="D137" s="7"/>
      <c r="E137" s="7"/>
      <c r="F137" s="7"/>
      <c r="G137" s="7"/>
      <c r="H137" s="7"/>
      <c r="I137" s="7"/>
      <c r="J137" s="7"/>
      <c r="K137" s="7"/>
    </row>
    <row r="138" spans="4:11" x14ac:dyDescent="0.2">
      <c r="D138" s="7"/>
      <c r="E138" s="7"/>
      <c r="F138" s="7"/>
      <c r="G138" s="7"/>
      <c r="H138" s="7"/>
      <c r="I138" s="7"/>
      <c r="J138" s="7"/>
      <c r="K138" s="7"/>
    </row>
    <row r="139" spans="4:11" x14ac:dyDescent="0.2">
      <c r="D139" s="7"/>
      <c r="E139" s="7"/>
      <c r="F139" s="7"/>
      <c r="G139" s="7"/>
      <c r="H139" s="7"/>
      <c r="I139" s="7"/>
      <c r="J139" s="7"/>
      <c r="K139" s="7"/>
    </row>
    <row r="140" spans="4:11" x14ac:dyDescent="0.2">
      <c r="D140" s="7"/>
      <c r="E140" s="7"/>
      <c r="F140" s="7"/>
      <c r="G140" s="7"/>
      <c r="H140" s="7"/>
      <c r="I140" s="7"/>
      <c r="J140" s="7"/>
      <c r="K140" s="7"/>
    </row>
    <row r="141" spans="4:11" x14ac:dyDescent="0.2">
      <c r="D141" s="7"/>
      <c r="E141" s="7"/>
      <c r="F141" s="7"/>
      <c r="G141" s="7"/>
      <c r="H141" s="7"/>
      <c r="I141" s="7"/>
      <c r="J141" s="7"/>
      <c r="K141" s="7"/>
    </row>
    <row r="142" spans="4:11" x14ac:dyDescent="0.2">
      <c r="D142" s="7"/>
      <c r="E142" s="7"/>
      <c r="F142" s="7"/>
      <c r="G142" s="7"/>
      <c r="H142" s="7"/>
      <c r="I142" s="7"/>
      <c r="J142" s="7"/>
      <c r="K142" s="7"/>
    </row>
    <row r="143" spans="4:11" x14ac:dyDescent="0.2">
      <c r="D143" s="7"/>
      <c r="E143" s="7"/>
      <c r="F143" s="7"/>
      <c r="G143" s="7"/>
      <c r="H143" s="7"/>
      <c r="I143" s="7"/>
      <c r="J143" s="7"/>
      <c r="K143" s="7"/>
    </row>
    <row r="144" spans="4:11" x14ac:dyDescent="0.2">
      <c r="D144" s="7"/>
      <c r="E144" s="7"/>
      <c r="F144" s="7"/>
      <c r="G144" s="7"/>
      <c r="H144" s="7"/>
      <c r="I144" s="7"/>
      <c r="J144" s="7"/>
      <c r="K144" s="7"/>
    </row>
    <row r="145" spans="4:11" x14ac:dyDescent="0.2">
      <c r="D145" s="7"/>
      <c r="E145" s="7"/>
      <c r="F145" s="7"/>
      <c r="G145" s="7"/>
      <c r="H145" s="7"/>
      <c r="I145" s="7"/>
      <c r="J145" s="7"/>
      <c r="K145" s="7"/>
    </row>
    <row r="146" spans="4:11" x14ac:dyDescent="0.2">
      <c r="D146" s="7"/>
      <c r="E146" s="7"/>
      <c r="F146" s="7"/>
      <c r="G146" s="7"/>
      <c r="H146" s="7"/>
      <c r="I146" s="7"/>
      <c r="J146" s="7"/>
      <c r="K146" s="7"/>
    </row>
    <row r="147" spans="4:11" x14ac:dyDescent="0.2">
      <c r="D147" s="7"/>
      <c r="E147" s="7"/>
      <c r="F147" s="7"/>
      <c r="G147" s="7"/>
      <c r="H147" s="7"/>
      <c r="I147" s="7"/>
      <c r="J147" s="7"/>
      <c r="K147" s="7"/>
    </row>
    <row r="148" spans="4:11" x14ac:dyDescent="0.2">
      <c r="D148" s="7"/>
      <c r="E148" s="7"/>
      <c r="F148" s="7"/>
      <c r="G148" s="7"/>
      <c r="H148" s="7"/>
      <c r="I148" s="7"/>
      <c r="J148" s="7"/>
      <c r="K148" s="7"/>
    </row>
    <row r="149" spans="4:11" x14ac:dyDescent="0.2">
      <c r="D149" s="7"/>
      <c r="E149" s="7"/>
      <c r="F149" s="7"/>
      <c r="G149" s="7"/>
      <c r="H149" s="7"/>
      <c r="I149" s="7"/>
      <c r="J149" s="7"/>
      <c r="K149" s="7"/>
    </row>
    <row r="150" spans="4:11" x14ac:dyDescent="0.2">
      <c r="D150" s="7"/>
      <c r="E150" s="7"/>
      <c r="F150" s="7"/>
      <c r="G150" s="7"/>
      <c r="H150" s="7"/>
      <c r="I150" s="7"/>
      <c r="J150" s="7"/>
      <c r="K150" s="7"/>
    </row>
    <row r="151" spans="4:11" x14ac:dyDescent="0.2">
      <c r="D151" s="7"/>
      <c r="E151" s="7"/>
      <c r="F151" s="7"/>
      <c r="G151" s="7"/>
      <c r="H151" s="7"/>
      <c r="I151" s="7"/>
      <c r="J151" s="7"/>
      <c r="K151" s="7"/>
    </row>
    <row r="152" spans="4:11" x14ac:dyDescent="0.2">
      <c r="D152" s="7"/>
      <c r="E152" s="7"/>
      <c r="F152" s="7"/>
      <c r="G152" s="7"/>
      <c r="H152" s="7"/>
      <c r="I152" s="7"/>
      <c r="J152" s="7"/>
      <c r="K152" s="7"/>
    </row>
    <row r="153" spans="4:11" x14ac:dyDescent="0.2">
      <c r="D153" s="7"/>
      <c r="E153" s="7"/>
      <c r="F153" s="7"/>
      <c r="G153" s="7"/>
      <c r="H153" s="7"/>
      <c r="I153" s="7"/>
      <c r="J153" s="7"/>
      <c r="K153" s="7"/>
    </row>
    <row r="154" spans="4:11" x14ac:dyDescent="0.2">
      <c r="D154" s="7"/>
      <c r="E154" s="7"/>
      <c r="F154" s="7"/>
      <c r="G154" s="7"/>
      <c r="H154" s="7"/>
      <c r="I154" s="7"/>
      <c r="J154" s="7"/>
      <c r="K154" s="7"/>
    </row>
    <row r="155" spans="4:11" x14ac:dyDescent="0.2">
      <c r="D155" s="7"/>
      <c r="E155" s="7"/>
      <c r="F155" s="7"/>
      <c r="G155" s="7"/>
      <c r="H155" s="7"/>
      <c r="I155" s="7"/>
      <c r="J155" s="7"/>
      <c r="K155" s="7"/>
    </row>
    <row r="156" spans="4:11" x14ac:dyDescent="0.2">
      <c r="D156" s="7"/>
      <c r="E156" s="7"/>
      <c r="F156" s="7"/>
      <c r="G156" s="7"/>
      <c r="H156" s="7"/>
      <c r="I156" s="7"/>
      <c r="J156" s="7"/>
      <c r="K156" s="7"/>
    </row>
    <row r="157" spans="4:11" x14ac:dyDescent="0.2">
      <c r="D157" s="7"/>
      <c r="E157" s="7"/>
      <c r="F157" s="7"/>
      <c r="G157" s="7"/>
      <c r="H157" s="7"/>
      <c r="I157" s="7"/>
      <c r="J157" s="7"/>
      <c r="K157" s="7"/>
    </row>
    <row r="158" spans="4:11" x14ac:dyDescent="0.2">
      <c r="D158" s="7"/>
      <c r="E158" s="7"/>
      <c r="F158" s="7"/>
      <c r="G158" s="7"/>
      <c r="H158" s="7"/>
      <c r="I158" s="7"/>
      <c r="J158" s="7"/>
      <c r="K158" s="7"/>
    </row>
    <row r="159" spans="4:11" x14ac:dyDescent="0.2">
      <c r="D159" s="7"/>
      <c r="E159" s="7"/>
      <c r="F159" s="7"/>
      <c r="G159" s="7"/>
      <c r="H159" s="7"/>
      <c r="I159" s="7"/>
      <c r="J159" s="7"/>
      <c r="K159" s="7"/>
    </row>
    <row r="160" spans="4:11" x14ac:dyDescent="0.2">
      <c r="D160" s="7"/>
      <c r="E160" s="7"/>
      <c r="F160" s="7"/>
      <c r="G160" s="7"/>
      <c r="H160" s="7"/>
      <c r="I160" s="7"/>
      <c r="J160" s="7"/>
      <c r="K160" s="7"/>
    </row>
    <row r="161" spans="4:11" x14ac:dyDescent="0.2">
      <c r="D161" s="7"/>
      <c r="E161" s="7"/>
      <c r="F161" s="7"/>
      <c r="G161" s="7"/>
      <c r="H161" s="7"/>
      <c r="I161" s="7"/>
      <c r="J161" s="7"/>
      <c r="K161" s="7"/>
    </row>
    <row r="162" spans="4:11" x14ac:dyDescent="0.2">
      <c r="D162" s="7"/>
      <c r="E162" s="7"/>
      <c r="F162" s="7"/>
      <c r="G162" s="7"/>
      <c r="H162" s="7"/>
      <c r="I162" s="7"/>
      <c r="J162" s="7"/>
      <c r="K162" s="7"/>
    </row>
    <row r="163" spans="4:11" x14ac:dyDescent="0.2">
      <c r="D163" s="7"/>
      <c r="E163" s="7"/>
      <c r="F163" s="7"/>
      <c r="G163" s="7"/>
      <c r="H163" s="7"/>
      <c r="I163" s="7"/>
      <c r="J163" s="7"/>
      <c r="K163" s="7"/>
    </row>
    <row r="164" spans="4:11" x14ac:dyDescent="0.2">
      <c r="D164" s="7"/>
      <c r="E164" s="7"/>
      <c r="F164" s="7"/>
      <c r="G164" s="7"/>
      <c r="H164" s="7"/>
      <c r="I164" s="7"/>
      <c r="J164" s="7"/>
      <c r="K164" s="7"/>
    </row>
    <row r="165" spans="4:11" x14ac:dyDescent="0.2">
      <c r="D165" s="7"/>
      <c r="E165" s="7"/>
      <c r="F165" s="7"/>
      <c r="G165" s="7"/>
      <c r="H165" s="7"/>
      <c r="I165" s="7"/>
      <c r="J165" s="7"/>
      <c r="K165" s="7"/>
    </row>
    <row r="166" spans="4:11" x14ac:dyDescent="0.2">
      <c r="D166" s="7"/>
      <c r="E166" s="7"/>
      <c r="F166" s="7"/>
      <c r="G166" s="7"/>
      <c r="H166" s="7"/>
      <c r="I166" s="7"/>
      <c r="J166" s="7"/>
      <c r="K166" s="7"/>
    </row>
    <row r="167" spans="4:11" x14ac:dyDescent="0.2">
      <c r="D167" s="7"/>
      <c r="E167" s="7"/>
      <c r="F167" s="7"/>
      <c r="G167" s="7"/>
      <c r="H167" s="7"/>
      <c r="I167" s="7"/>
      <c r="J167" s="7"/>
      <c r="K167" s="7"/>
    </row>
    <row r="168" spans="4:11" x14ac:dyDescent="0.2">
      <c r="D168" s="7"/>
      <c r="E168" s="7"/>
      <c r="F168" s="7"/>
      <c r="G168" s="7"/>
      <c r="H168" s="7"/>
      <c r="I168" s="7"/>
      <c r="J168" s="7"/>
      <c r="K168" s="7"/>
    </row>
    <row r="169" spans="4:11" x14ac:dyDescent="0.2">
      <c r="D169" s="7"/>
      <c r="E169" s="7"/>
      <c r="F169" s="7"/>
      <c r="G169" s="7"/>
      <c r="H169" s="7"/>
      <c r="I169" s="7"/>
      <c r="J169" s="7"/>
      <c r="K169" s="7"/>
    </row>
    <row r="170" spans="4:11" x14ac:dyDescent="0.2">
      <c r="D170" s="7"/>
      <c r="E170" s="7"/>
      <c r="F170" s="7"/>
      <c r="G170" s="7"/>
      <c r="H170" s="7"/>
      <c r="I170" s="7"/>
      <c r="J170" s="7"/>
      <c r="K170" s="7"/>
    </row>
  </sheetData>
  <mergeCells count="2">
    <mergeCell ref="A1:H1"/>
    <mergeCell ref="A2:H2"/>
  </mergeCells>
  <phoneticPr fontId="0" type="noConversion"/>
  <pageMargins left="1" right="1" top="0.75" bottom="0.75" header="0.5" footer="0.5"/>
  <pageSetup scale="72" orientation="portrait" horizontalDpi="4294967292" verticalDpi="30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="75" zoomScaleNormal="75" workbookViewId="0">
      <selection activeCell="C6" sqref="C6"/>
    </sheetView>
  </sheetViews>
  <sheetFormatPr defaultRowHeight="12.75" x14ac:dyDescent="0.2"/>
  <cols>
    <col min="2" max="2" width="26" customWidth="1"/>
    <col min="3" max="3" width="33.28515625" customWidth="1"/>
    <col min="4" max="4" width="13.5703125" customWidth="1"/>
    <col min="5" max="5" width="12.42578125" customWidth="1"/>
    <col min="6" max="6" width="12.5703125" customWidth="1"/>
  </cols>
  <sheetData>
    <row r="1" spans="1:11" x14ac:dyDescent="0.2">
      <c r="A1" s="7"/>
      <c r="B1" s="7"/>
      <c r="C1" s="12" t="s">
        <v>16</v>
      </c>
      <c r="D1" s="7"/>
      <c r="E1" s="7"/>
      <c r="F1" s="7"/>
      <c r="G1" s="7"/>
      <c r="H1" s="7"/>
      <c r="I1" s="7"/>
      <c r="J1" s="7"/>
      <c r="K1" s="7"/>
    </row>
    <row r="2" spans="1:11" x14ac:dyDescent="0.2">
      <c r="A2" s="7"/>
      <c r="B2" s="7"/>
      <c r="C2" s="12" t="s">
        <v>182</v>
      </c>
      <c r="D2" s="7"/>
      <c r="E2" s="7"/>
      <c r="F2" s="7"/>
      <c r="G2" s="7"/>
      <c r="H2" s="7"/>
      <c r="I2" s="7"/>
      <c r="J2" s="7"/>
      <c r="K2" s="7"/>
    </row>
    <row r="3" spans="1:1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7"/>
      <c r="B4" s="7" t="s">
        <v>10</v>
      </c>
      <c r="C4" s="22">
        <f>'Sch C Affordability'!C4</f>
        <v>0</v>
      </c>
      <c r="D4" s="22" t="s">
        <v>53</v>
      </c>
      <c r="E4" s="14">
        <f>'Sch C Affordability'!H4</f>
        <v>0</v>
      </c>
      <c r="F4" s="13"/>
      <c r="G4" s="7"/>
      <c r="H4" s="7"/>
      <c r="I4" s="7"/>
      <c r="J4" s="7"/>
      <c r="K4" s="7"/>
    </row>
    <row r="5" spans="1:11" x14ac:dyDescent="0.2">
      <c r="A5" s="7"/>
      <c r="B5" s="7" t="s">
        <v>54</v>
      </c>
      <c r="C5" s="22">
        <f>'Sch C Affordability'!C5</f>
        <v>0</v>
      </c>
      <c r="D5" s="22" t="str">
        <f>'Sch B Unit Mix'!D5</f>
        <v>MFA Assisted Units</v>
      </c>
      <c r="E5" s="14">
        <f>'Sch C Affordability'!H5</f>
        <v>0</v>
      </c>
      <c r="F5" s="13"/>
      <c r="G5" s="7"/>
      <c r="H5" s="7"/>
      <c r="I5" s="7"/>
      <c r="J5" s="7"/>
      <c r="K5" s="7"/>
    </row>
    <row r="6" spans="1:11" x14ac:dyDescent="0.2">
      <c r="A6" s="7"/>
      <c r="B6" s="7" t="s">
        <v>11</v>
      </c>
      <c r="C6" s="232"/>
      <c r="D6" s="22" t="str">
        <f>'Sch B Unit Mix'!D6</f>
        <v>MFA Funding Request</v>
      </c>
      <c r="E6" s="276">
        <f>'Sch C Affordability'!H6</f>
        <v>0</v>
      </c>
      <c r="F6" s="13"/>
      <c r="G6" s="7"/>
      <c r="H6" s="7"/>
      <c r="I6" s="7"/>
      <c r="J6" s="7"/>
      <c r="K6" s="7"/>
    </row>
    <row r="7" spans="1:11" x14ac:dyDescent="0.2">
      <c r="A7" s="7"/>
      <c r="B7" s="7"/>
      <c r="C7" s="7"/>
      <c r="E7" s="7"/>
      <c r="F7" s="7"/>
      <c r="G7" s="7"/>
      <c r="H7" s="7"/>
      <c r="I7" s="7"/>
      <c r="J7" s="7"/>
      <c r="K7" s="7"/>
    </row>
    <row r="8" spans="1:11" ht="13.5" thickBot="1" x14ac:dyDescent="0.25">
      <c r="A8" s="7"/>
      <c r="B8" s="7"/>
      <c r="C8" s="7"/>
      <c r="D8" s="24"/>
      <c r="E8" s="7"/>
      <c r="F8" s="7"/>
      <c r="G8" s="7"/>
      <c r="H8" s="7"/>
      <c r="I8" s="7"/>
      <c r="J8" s="7"/>
      <c r="K8" s="7"/>
    </row>
    <row r="9" spans="1:11" ht="13.5" thickTop="1" x14ac:dyDescent="0.2">
      <c r="A9" s="61" t="s">
        <v>115</v>
      </c>
      <c r="B9" s="50"/>
      <c r="C9" s="50"/>
      <c r="D9" s="153" t="s">
        <v>0</v>
      </c>
      <c r="E9" s="153" t="s">
        <v>1</v>
      </c>
      <c r="F9" s="154" t="s">
        <v>2</v>
      </c>
      <c r="G9" s="7"/>
      <c r="H9" s="7"/>
      <c r="I9" s="7"/>
      <c r="J9" s="7"/>
      <c r="K9" s="7"/>
    </row>
    <row r="10" spans="1:11" ht="13.5" thickBot="1" x14ac:dyDescent="0.25">
      <c r="A10" s="140"/>
      <c r="B10" s="148" t="s">
        <v>13</v>
      </c>
      <c r="C10" s="149"/>
      <c r="D10" s="150"/>
      <c r="E10" s="150" t="s">
        <v>53</v>
      </c>
      <c r="F10" s="151"/>
      <c r="G10" s="7"/>
      <c r="H10" s="7"/>
      <c r="I10" s="7"/>
      <c r="J10" s="7"/>
      <c r="K10" s="7"/>
    </row>
    <row r="11" spans="1:11" ht="14.25" thickTop="1" thickBot="1" x14ac:dyDescent="0.25">
      <c r="A11" s="123"/>
      <c r="B11" s="124" t="s">
        <v>96</v>
      </c>
      <c r="C11" s="124"/>
      <c r="D11" s="277">
        <f>'Sch A Development Cost Budget'!C75</f>
        <v>0</v>
      </c>
      <c r="E11" s="287" t="e">
        <f>D11/$E$4</f>
        <v>#DIV/0!</v>
      </c>
      <c r="F11" s="125"/>
      <c r="G11" s="7"/>
      <c r="H11" s="7"/>
      <c r="I11" s="7"/>
      <c r="J11" s="7"/>
      <c r="K11" s="7"/>
    </row>
    <row r="12" spans="1:11" ht="14.25" thickTop="1" thickBot="1" x14ac:dyDescent="0.25">
      <c r="A12" s="118"/>
      <c r="B12" s="152" t="s">
        <v>14</v>
      </c>
      <c r="C12" s="119"/>
      <c r="D12" s="120"/>
      <c r="E12" s="288"/>
      <c r="F12" s="121"/>
      <c r="G12" s="7"/>
      <c r="H12" s="7"/>
      <c r="I12" s="7"/>
      <c r="J12" s="7"/>
      <c r="K12" s="7"/>
    </row>
    <row r="13" spans="1:11" ht="13.5" thickTop="1" x14ac:dyDescent="0.2">
      <c r="A13" s="34"/>
      <c r="B13" s="2" t="s">
        <v>12</v>
      </c>
      <c r="C13" s="63" t="str">
        <f>'Sch B Unit Mix'!C38</f>
        <v>Mortgage$aver</v>
      </c>
      <c r="D13" s="162">
        <f>'Sch B Unit Mix'!I38</f>
        <v>0</v>
      </c>
      <c r="E13" s="289" t="e">
        <f t="shared" ref="E13:E25" si="0">D13/$E$4</f>
        <v>#DIV/0!</v>
      </c>
      <c r="F13" s="108"/>
      <c r="G13" s="7"/>
      <c r="H13" s="7"/>
      <c r="I13" s="7"/>
      <c r="J13" s="7"/>
      <c r="K13" s="7"/>
    </row>
    <row r="14" spans="1:11" x14ac:dyDescent="0.2">
      <c r="A14" s="34"/>
      <c r="B14" s="2" t="s">
        <v>29</v>
      </c>
      <c r="C14" s="63" t="str">
        <f>'Sch B Unit Mix'!C39</f>
        <v>HOME</v>
      </c>
      <c r="D14" s="162">
        <f>'Sch B Unit Mix'!I39</f>
        <v>0</v>
      </c>
      <c r="E14" s="250" t="e">
        <f t="shared" si="0"/>
        <v>#DIV/0!</v>
      </c>
      <c r="F14" s="108"/>
      <c r="G14" s="7"/>
      <c r="H14" s="7"/>
      <c r="I14" s="7"/>
      <c r="J14" s="7"/>
      <c r="K14" s="7"/>
    </row>
    <row r="15" spans="1:11" x14ac:dyDescent="0.2">
      <c r="A15" s="34"/>
      <c r="B15" s="2" t="s">
        <v>30</v>
      </c>
      <c r="C15" s="63">
        <f>'Sch B Unit Mix'!C40</f>
        <v>0</v>
      </c>
      <c r="D15" s="162">
        <f>'Sch B Unit Mix'!I40</f>
        <v>0</v>
      </c>
      <c r="E15" s="250" t="e">
        <f t="shared" si="0"/>
        <v>#DIV/0!</v>
      </c>
      <c r="F15" s="108"/>
      <c r="G15" s="7"/>
      <c r="H15" s="7"/>
      <c r="I15" s="7"/>
      <c r="J15" s="7"/>
      <c r="K15" s="7"/>
    </row>
    <row r="16" spans="1:11" x14ac:dyDescent="0.2">
      <c r="A16" s="34"/>
      <c r="B16" s="2" t="s">
        <v>31</v>
      </c>
      <c r="C16" s="63">
        <f>'Sch B Unit Mix'!C41</f>
        <v>0</v>
      </c>
      <c r="D16" s="162">
        <f>'Sch B Unit Mix'!I41</f>
        <v>0</v>
      </c>
      <c r="E16" s="250" t="e">
        <f t="shared" si="0"/>
        <v>#DIV/0!</v>
      </c>
      <c r="F16" s="108"/>
      <c r="G16" s="7"/>
      <c r="H16" s="7"/>
      <c r="I16" s="7"/>
      <c r="J16" s="7"/>
      <c r="K16" s="7"/>
    </row>
    <row r="17" spans="1:11" x14ac:dyDescent="0.2">
      <c r="A17" s="34"/>
      <c r="B17" s="2" t="s">
        <v>49</v>
      </c>
      <c r="C17" s="63">
        <f>'Sch B Unit Mix'!C42</f>
        <v>0</v>
      </c>
      <c r="D17" s="162">
        <f>'Sch B Unit Mix'!I42</f>
        <v>0</v>
      </c>
      <c r="E17" s="250" t="e">
        <f t="shared" si="0"/>
        <v>#DIV/0!</v>
      </c>
      <c r="F17" s="108"/>
      <c r="G17" s="7"/>
      <c r="H17" s="7"/>
      <c r="I17" s="7"/>
      <c r="J17" s="7"/>
      <c r="K17" s="7"/>
    </row>
    <row r="18" spans="1:11" x14ac:dyDescent="0.2">
      <c r="A18" s="34"/>
      <c r="B18" s="2" t="s">
        <v>32</v>
      </c>
      <c r="C18" s="63">
        <f>'Sch B Unit Mix'!C43</f>
        <v>0</v>
      </c>
      <c r="D18" s="162">
        <f>'Sch B Unit Mix'!I43</f>
        <v>0</v>
      </c>
      <c r="E18" s="250" t="e">
        <f t="shared" si="0"/>
        <v>#DIV/0!</v>
      </c>
      <c r="F18" s="108"/>
      <c r="G18" s="7"/>
      <c r="H18" s="7"/>
      <c r="I18" s="7"/>
      <c r="J18" s="7"/>
      <c r="K18" s="7"/>
    </row>
    <row r="19" spans="1:11" x14ac:dyDescent="0.2">
      <c r="A19" s="34"/>
      <c r="B19" s="2" t="s">
        <v>27</v>
      </c>
      <c r="C19" s="63">
        <f>'Sch B Unit Mix'!C44</f>
        <v>0</v>
      </c>
      <c r="D19" s="162">
        <f>'Sch B Unit Mix'!I44</f>
        <v>0</v>
      </c>
      <c r="E19" s="250" t="e">
        <f t="shared" si="0"/>
        <v>#DIV/0!</v>
      </c>
      <c r="F19" s="108"/>
      <c r="G19" s="7"/>
      <c r="H19" s="7"/>
      <c r="I19" s="7"/>
      <c r="J19" s="7"/>
      <c r="K19" s="7"/>
    </row>
    <row r="20" spans="1:11" x14ac:dyDescent="0.2">
      <c r="A20" s="34"/>
      <c r="B20" s="2" t="s">
        <v>28</v>
      </c>
      <c r="C20" s="63">
        <f>'Sch B Unit Mix'!C45</f>
        <v>0</v>
      </c>
      <c r="D20" s="162">
        <f>'Sch B Unit Mix'!I45</f>
        <v>0</v>
      </c>
      <c r="E20" s="250" t="e">
        <f t="shared" si="0"/>
        <v>#DIV/0!</v>
      </c>
      <c r="F20" s="108"/>
      <c r="G20" s="7"/>
      <c r="H20" s="7"/>
      <c r="I20" s="7"/>
      <c r="J20" s="7"/>
      <c r="K20" s="7"/>
    </row>
    <row r="21" spans="1:11" x14ac:dyDescent="0.2">
      <c r="A21" s="34"/>
      <c r="B21" s="2" t="s">
        <v>100</v>
      </c>
      <c r="C21" s="2"/>
      <c r="D21" s="267">
        <f>SUM(D13:D20)</f>
        <v>0</v>
      </c>
      <c r="E21" s="250" t="e">
        <f t="shared" si="0"/>
        <v>#DIV/0!</v>
      </c>
      <c r="F21" s="108"/>
      <c r="G21" s="7"/>
      <c r="H21" s="7"/>
      <c r="I21" s="7"/>
      <c r="J21" s="7"/>
      <c r="K21" s="7"/>
    </row>
    <row r="22" spans="1:11" x14ac:dyDescent="0.2">
      <c r="A22" s="34"/>
      <c r="B22" s="58" t="s">
        <v>50</v>
      </c>
      <c r="C22" s="2"/>
      <c r="D22" s="162">
        <f>'Sch B Unit Mix'!I47</f>
        <v>0</v>
      </c>
      <c r="E22" s="250" t="e">
        <f t="shared" si="0"/>
        <v>#DIV/0!</v>
      </c>
      <c r="F22" s="109"/>
      <c r="G22" s="7"/>
      <c r="H22" s="7"/>
      <c r="I22" s="7"/>
      <c r="J22" s="7"/>
      <c r="K22" s="7"/>
    </row>
    <row r="23" spans="1:11" x14ac:dyDescent="0.2">
      <c r="A23" s="34"/>
      <c r="B23" s="2" t="s">
        <v>101</v>
      </c>
      <c r="C23" s="2"/>
      <c r="D23" s="267">
        <f>D21-D22</f>
        <v>0</v>
      </c>
      <c r="E23" s="250" t="e">
        <f t="shared" si="0"/>
        <v>#DIV/0!</v>
      </c>
      <c r="F23" s="109"/>
      <c r="G23" s="7"/>
      <c r="H23" s="7"/>
      <c r="I23" s="7"/>
      <c r="J23" s="7"/>
      <c r="K23" s="7"/>
    </row>
    <row r="24" spans="1:11" x14ac:dyDescent="0.2">
      <c r="A24" s="34"/>
      <c r="B24" s="2" t="s">
        <v>102</v>
      </c>
      <c r="C24" s="58"/>
      <c r="D24" s="256">
        <v>0</v>
      </c>
      <c r="E24" s="250" t="e">
        <f t="shared" si="0"/>
        <v>#DIV/0!</v>
      </c>
      <c r="F24" s="108"/>
      <c r="G24" s="7"/>
      <c r="H24" s="7"/>
      <c r="I24" s="7"/>
      <c r="J24" s="7"/>
      <c r="K24" s="7"/>
    </row>
    <row r="25" spans="1:11" x14ac:dyDescent="0.2">
      <c r="A25" s="34"/>
      <c r="B25" s="2" t="s">
        <v>103</v>
      </c>
      <c r="C25" s="2"/>
      <c r="D25" s="278">
        <f>D23+D24</f>
        <v>0</v>
      </c>
      <c r="E25" s="250" t="e">
        <f t="shared" si="0"/>
        <v>#DIV/0!</v>
      </c>
      <c r="F25" s="110"/>
      <c r="G25" s="7"/>
      <c r="H25" s="7"/>
      <c r="I25" s="7"/>
      <c r="J25" s="7"/>
      <c r="K25" s="7"/>
    </row>
    <row r="26" spans="1:11" ht="13.5" thickBot="1" x14ac:dyDescent="0.25">
      <c r="A26" s="36"/>
      <c r="B26" s="59" t="s">
        <v>104</v>
      </c>
      <c r="C26" s="59"/>
      <c r="D26" s="279">
        <f>D25-D11</f>
        <v>0</v>
      </c>
      <c r="E26" s="279" t="e">
        <f>D26/E$4</f>
        <v>#DIV/0!</v>
      </c>
      <c r="F26" s="111"/>
      <c r="G26" s="7"/>
      <c r="H26" s="7"/>
      <c r="I26" s="7"/>
      <c r="J26" s="7"/>
      <c r="K26" s="7"/>
    </row>
    <row r="27" spans="1:11" ht="13.5" thickTop="1" x14ac:dyDescent="0.2">
      <c r="E27" s="290"/>
      <c r="G27" s="7"/>
      <c r="H27" s="7"/>
      <c r="I27" s="7"/>
      <c r="J27" s="7"/>
      <c r="K27" s="7"/>
    </row>
    <row r="28" spans="1:11" ht="13.5" thickBot="1" x14ac:dyDescent="0.25">
      <c r="E28" s="290"/>
      <c r="G28" s="7"/>
      <c r="H28" s="7"/>
      <c r="I28" s="7"/>
      <c r="J28" s="7"/>
      <c r="K28" s="7"/>
    </row>
    <row r="29" spans="1:11" ht="18" customHeight="1" thickTop="1" x14ac:dyDescent="0.2">
      <c r="A29" s="61" t="s">
        <v>114</v>
      </c>
      <c r="B29" s="50"/>
      <c r="C29" s="50"/>
      <c r="D29" s="153" t="s">
        <v>0</v>
      </c>
      <c r="E29" s="291" t="s">
        <v>1</v>
      </c>
      <c r="F29" s="154" t="s">
        <v>2</v>
      </c>
      <c r="G29" s="7"/>
      <c r="H29" s="7"/>
      <c r="I29" s="7"/>
      <c r="J29" s="7"/>
      <c r="K29" s="7"/>
    </row>
    <row r="30" spans="1:11" ht="14.25" customHeight="1" thickBot="1" x14ac:dyDescent="0.25">
      <c r="A30" s="140"/>
      <c r="B30" s="148" t="s">
        <v>13</v>
      </c>
      <c r="C30" s="149"/>
      <c r="D30" s="150"/>
      <c r="E30" s="292"/>
      <c r="F30" s="151"/>
      <c r="G30" s="7"/>
      <c r="H30" s="7"/>
      <c r="I30" s="7"/>
      <c r="J30" s="7"/>
      <c r="K30" s="7"/>
    </row>
    <row r="31" spans="1:11" ht="12.75" customHeight="1" thickTop="1" x14ac:dyDescent="0.2">
      <c r="A31" s="30"/>
      <c r="B31" s="31" t="s">
        <v>96</v>
      </c>
      <c r="C31" s="31"/>
      <c r="D31" s="280">
        <f>D11</f>
        <v>0</v>
      </c>
      <c r="E31" s="250" t="e">
        <f t="shared" ref="E31:E49" si="1">D31/E$4</f>
        <v>#DIV/0!</v>
      </c>
      <c r="F31" s="107"/>
      <c r="G31" s="7"/>
      <c r="H31" s="7"/>
      <c r="I31" s="7"/>
      <c r="J31" s="7"/>
      <c r="K31" s="7"/>
    </row>
    <row r="32" spans="1:11" x14ac:dyDescent="0.2">
      <c r="A32" s="34"/>
      <c r="B32" s="2" t="s">
        <v>19</v>
      </c>
      <c r="C32" s="2"/>
      <c r="D32" s="162">
        <f>+'Sch A Development Cost Budget'!C71</f>
        <v>0</v>
      </c>
      <c r="E32" s="250" t="e">
        <f t="shared" si="1"/>
        <v>#DIV/0!</v>
      </c>
      <c r="F32" s="112"/>
      <c r="G32" s="7"/>
      <c r="H32" s="7"/>
      <c r="I32" s="7"/>
      <c r="J32" s="7"/>
      <c r="K32" s="7"/>
    </row>
    <row r="33" spans="1:11" x14ac:dyDescent="0.2">
      <c r="A33" s="34"/>
      <c r="B33" s="2" t="s">
        <v>20</v>
      </c>
      <c r="C33" s="2"/>
      <c r="D33" s="162"/>
      <c r="E33" s="250" t="e">
        <f t="shared" si="1"/>
        <v>#DIV/0!</v>
      </c>
      <c r="F33" s="112"/>
      <c r="G33" s="7"/>
      <c r="H33" s="7"/>
      <c r="I33" s="7"/>
      <c r="J33" s="7"/>
      <c r="K33" s="7"/>
    </row>
    <row r="34" spans="1:11" ht="18" customHeight="1" x14ac:dyDescent="0.2">
      <c r="A34" s="34"/>
      <c r="B34" s="2" t="s">
        <v>91</v>
      </c>
      <c r="C34" s="2"/>
      <c r="D34" s="162"/>
      <c r="E34" s="250" t="e">
        <f t="shared" si="1"/>
        <v>#DIV/0!</v>
      </c>
      <c r="F34" s="112"/>
      <c r="G34" s="7"/>
      <c r="H34" s="7"/>
      <c r="I34" s="7"/>
      <c r="J34" s="7"/>
      <c r="K34" s="7"/>
    </row>
    <row r="35" spans="1:11" x14ac:dyDescent="0.2">
      <c r="A35" s="34"/>
      <c r="B35" s="2" t="s">
        <v>28</v>
      </c>
      <c r="C35" s="2"/>
      <c r="D35" s="162"/>
      <c r="E35" s="250" t="e">
        <f t="shared" si="1"/>
        <v>#DIV/0!</v>
      </c>
      <c r="F35" s="112"/>
      <c r="G35" s="7"/>
      <c r="H35" s="7"/>
      <c r="I35" s="7"/>
      <c r="J35" s="7"/>
      <c r="K35" s="7"/>
    </row>
    <row r="36" spans="1:11" x14ac:dyDescent="0.2">
      <c r="A36" s="34"/>
      <c r="B36" s="2" t="s">
        <v>28</v>
      </c>
      <c r="C36" s="2"/>
      <c r="D36" s="162"/>
      <c r="E36" s="250" t="e">
        <f t="shared" si="1"/>
        <v>#DIV/0!</v>
      </c>
      <c r="F36" s="112"/>
      <c r="G36" s="7"/>
      <c r="H36" s="7"/>
      <c r="I36" s="7"/>
      <c r="J36" s="7"/>
      <c r="K36" s="7"/>
    </row>
    <row r="37" spans="1:11" x14ac:dyDescent="0.2">
      <c r="A37" s="34"/>
      <c r="B37" s="2" t="s">
        <v>28</v>
      </c>
      <c r="C37" s="2"/>
      <c r="D37" s="162"/>
      <c r="E37" s="250" t="e">
        <f t="shared" si="1"/>
        <v>#DIV/0!</v>
      </c>
      <c r="F37" s="112"/>
      <c r="G37" s="7"/>
      <c r="H37" s="7"/>
      <c r="I37" s="7"/>
      <c r="J37" s="7"/>
      <c r="K37" s="7"/>
    </row>
    <row r="38" spans="1:11" x14ac:dyDescent="0.2">
      <c r="A38" s="34"/>
      <c r="B38" s="2" t="s">
        <v>97</v>
      </c>
      <c r="C38" s="2"/>
      <c r="D38" s="267">
        <f>SUM(D32:D37)</f>
        <v>0</v>
      </c>
      <c r="E38" s="250" t="e">
        <f t="shared" si="1"/>
        <v>#DIV/0!</v>
      </c>
      <c r="F38" s="112"/>
      <c r="G38" s="7"/>
      <c r="H38" s="7"/>
      <c r="I38" s="7"/>
      <c r="J38" s="7"/>
      <c r="K38" s="7"/>
    </row>
    <row r="39" spans="1:11" ht="13.5" thickBot="1" x14ac:dyDescent="0.25">
      <c r="A39" s="36"/>
      <c r="B39" s="59" t="s">
        <v>95</v>
      </c>
      <c r="C39" s="59"/>
      <c r="D39" s="279">
        <f>D31-D38</f>
        <v>0</v>
      </c>
      <c r="E39" s="252" t="e">
        <f t="shared" si="1"/>
        <v>#DIV/0!</v>
      </c>
      <c r="F39" s="117"/>
      <c r="G39" s="7"/>
      <c r="H39" s="7"/>
      <c r="I39" s="7"/>
      <c r="J39" s="7"/>
      <c r="K39" s="7"/>
    </row>
    <row r="40" spans="1:11" ht="13.5" thickTop="1" x14ac:dyDescent="0.2">
      <c r="A40" s="118"/>
      <c r="B40" s="152" t="s">
        <v>14</v>
      </c>
      <c r="C40" s="119"/>
      <c r="D40" s="120"/>
      <c r="E40" s="293"/>
      <c r="F40" s="121"/>
      <c r="G40" s="7"/>
      <c r="H40" s="7"/>
      <c r="I40" s="7"/>
      <c r="J40" s="7"/>
      <c r="K40" s="7"/>
    </row>
    <row r="41" spans="1:11" x14ac:dyDescent="0.2">
      <c r="A41" s="34"/>
      <c r="B41" s="2" t="s">
        <v>106</v>
      </c>
      <c r="C41" s="72"/>
      <c r="D41" s="162"/>
      <c r="E41" s="250" t="e">
        <f t="shared" si="1"/>
        <v>#DIV/0!</v>
      </c>
      <c r="F41" s="112"/>
      <c r="G41" s="7"/>
      <c r="H41" s="7"/>
      <c r="I41" s="7"/>
      <c r="J41" s="7"/>
      <c r="K41" s="7"/>
    </row>
    <row r="42" spans="1:11" x14ac:dyDescent="0.2">
      <c r="A42" s="34"/>
      <c r="B42" s="2" t="s">
        <v>107</v>
      </c>
      <c r="C42" s="72"/>
      <c r="D42" s="162"/>
      <c r="E42" s="250" t="e">
        <f t="shared" si="1"/>
        <v>#DIV/0!</v>
      </c>
      <c r="F42" s="112"/>
      <c r="G42" s="7"/>
      <c r="H42" s="7"/>
      <c r="I42" s="7"/>
      <c r="J42" s="7"/>
      <c r="K42" s="7"/>
    </row>
    <row r="43" spans="1:11" x14ac:dyDescent="0.2">
      <c r="A43" s="34"/>
      <c r="B43" s="2" t="s">
        <v>108</v>
      </c>
      <c r="C43" s="72"/>
      <c r="D43" s="162"/>
      <c r="E43" s="250" t="e">
        <f t="shared" si="1"/>
        <v>#DIV/0!</v>
      </c>
      <c r="F43" s="112"/>
      <c r="G43" s="7"/>
      <c r="H43" s="7"/>
      <c r="I43" s="7"/>
      <c r="J43" s="7"/>
      <c r="K43" s="7"/>
    </row>
    <row r="44" spans="1:11" x14ac:dyDescent="0.2">
      <c r="A44" s="34"/>
      <c r="B44" s="2"/>
      <c r="C44" s="2"/>
      <c r="D44" s="162"/>
      <c r="E44" s="250" t="e">
        <f t="shared" si="1"/>
        <v>#DIV/0!</v>
      </c>
      <c r="F44" s="112"/>
      <c r="G44" s="7"/>
      <c r="H44" s="7"/>
      <c r="I44" s="7"/>
      <c r="J44" s="7"/>
      <c r="K44" s="7"/>
    </row>
    <row r="45" spans="1:11" x14ac:dyDescent="0.2">
      <c r="A45" s="34"/>
      <c r="B45" s="2" t="s">
        <v>28</v>
      </c>
      <c r="C45" s="2"/>
      <c r="D45" s="162"/>
      <c r="E45" s="250" t="e">
        <f t="shared" si="1"/>
        <v>#DIV/0!</v>
      </c>
      <c r="F45" s="112"/>
      <c r="G45" s="7"/>
      <c r="H45" s="7"/>
      <c r="I45" s="7"/>
      <c r="J45" s="7"/>
      <c r="K45" s="7"/>
    </row>
    <row r="46" spans="1:11" x14ac:dyDescent="0.2">
      <c r="A46" s="34"/>
      <c r="B46" s="2" t="s">
        <v>28</v>
      </c>
      <c r="C46" s="2"/>
      <c r="D46" s="162"/>
      <c r="E46" s="250" t="e">
        <f t="shared" si="1"/>
        <v>#DIV/0!</v>
      </c>
      <c r="F46" s="112"/>
      <c r="G46" s="7"/>
      <c r="H46" s="7"/>
      <c r="I46" s="7"/>
      <c r="J46" s="7"/>
      <c r="K46" s="7"/>
    </row>
    <row r="47" spans="1:11" x14ac:dyDescent="0.2">
      <c r="A47" s="34"/>
      <c r="B47" s="2" t="s">
        <v>28</v>
      </c>
      <c r="C47" s="2"/>
      <c r="D47" s="162"/>
      <c r="E47" s="250" t="e">
        <f t="shared" si="1"/>
        <v>#DIV/0!</v>
      </c>
      <c r="F47" s="112"/>
      <c r="G47" s="7"/>
      <c r="H47" s="7"/>
      <c r="I47" s="7"/>
      <c r="J47" s="7"/>
      <c r="K47" s="7"/>
    </row>
    <row r="48" spans="1:11" ht="18" customHeight="1" x14ac:dyDescent="0.2">
      <c r="A48" s="34"/>
      <c r="B48" s="2" t="s">
        <v>98</v>
      </c>
      <c r="C48" s="2"/>
      <c r="D48" s="278">
        <f>SUM(D41:D47)</f>
        <v>0</v>
      </c>
      <c r="E48" s="250" t="e">
        <f t="shared" si="1"/>
        <v>#DIV/0!</v>
      </c>
      <c r="F48" s="112"/>
      <c r="G48" s="7"/>
      <c r="H48" s="7"/>
      <c r="I48" s="7"/>
      <c r="J48" s="7"/>
      <c r="K48" s="7"/>
    </row>
    <row r="49" spans="1:11" ht="18" customHeight="1" thickBot="1" x14ac:dyDescent="0.25">
      <c r="A49" s="36"/>
      <c r="B49" s="59" t="s">
        <v>99</v>
      </c>
      <c r="C49" s="59"/>
      <c r="D49" s="279">
        <f>D48-D39</f>
        <v>0</v>
      </c>
      <c r="E49" s="283" t="e">
        <f t="shared" si="1"/>
        <v>#DIV/0!</v>
      </c>
      <c r="F49" s="117"/>
      <c r="G49" s="7"/>
      <c r="H49" s="7"/>
      <c r="I49" s="7"/>
      <c r="J49" s="7"/>
      <c r="K49" s="7"/>
    </row>
    <row r="50" spans="1:11" ht="15" customHeight="1" thickTop="1" x14ac:dyDescent="0.2">
      <c r="A50" s="7"/>
      <c r="B50" s="7"/>
      <c r="C50" s="7"/>
      <c r="D50" s="25"/>
      <c r="E50" s="294"/>
      <c r="F50" s="26"/>
      <c r="G50" s="7"/>
      <c r="H50" s="7"/>
      <c r="I50" s="7"/>
      <c r="J50" s="7"/>
      <c r="K50" s="7"/>
    </row>
    <row r="51" spans="1:11" ht="12.75" customHeight="1" thickBot="1" x14ac:dyDescent="0.25">
      <c r="A51" s="7"/>
      <c r="B51" s="7"/>
      <c r="C51" s="7"/>
      <c r="D51" s="25"/>
      <c r="E51" s="294"/>
      <c r="F51" s="26"/>
      <c r="G51" s="7"/>
      <c r="H51" s="7"/>
      <c r="I51" s="7"/>
      <c r="J51" s="7"/>
      <c r="K51" s="7"/>
    </row>
    <row r="52" spans="1:11" ht="13.5" thickTop="1" x14ac:dyDescent="0.2">
      <c r="A52" s="61" t="s">
        <v>113</v>
      </c>
      <c r="B52" s="50"/>
      <c r="C52" s="50"/>
      <c r="D52" s="153" t="s">
        <v>0</v>
      </c>
      <c r="E52" s="291" t="str">
        <f>E29</f>
        <v>PER UNIT</v>
      </c>
      <c r="F52" s="154" t="s">
        <v>2</v>
      </c>
      <c r="G52" s="7"/>
      <c r="H52" s="7"/>
      <c r="I52" s="7"/>
      <c r="J52" s="7"/>
      <c r="K52" s="7"/>
    </row>
    <row r="53" spans="1:11" ht="13.5" thickBot="1" x14ac:dyDescent="0.25">
      <c r="A53" s="140"/>
      <c r="B53" s="148" t="s">
        <v>13</v>
      </c>
      <c r="C53" s="149"/>
      <c r="D53" s="150"/>
      <c r="E53" s="292"/>
      <c r="F53" s="151"/>
      <c r="G53" s="7"/>
      <c r="H53" s="7"/>
      <c r="I53" s="7"/>
      <c r="J53" s="7"/>
      <c r="K53" s="7"/>
    </row>
    <row r="54" spans="1:11" ht="13.5" thickTop="1" x14ac:dyDescent="0.2">
      <c r="A54" s="30"/>
      <c r="B54" s="31" t="s">
        <v>109</v>
      </c>
      <c r="C54" s="2">
        <f>C41</f>
        <v>0</v>
      </c>
      <c r="D54" s="162">
        <f>D41</f>
        <v>0</v>
      </c>
      <c r="E54" s="250" t="e">
        <f t="shared" ref="E54:E81" si="2">D54/E$4</f>
        <v>#DIV/0!</v>
      </c>
      <c r="F54" s="107"/>
      <c r="G54" s="7"/>
      <c r="H54" s="7"/>
      <c r="I54" s="7"/>
      <c r="J54" s="7"/>
      <c r="K54" s="7"/>
    </row>
    <row r="55" spans="1:11" x14ac:dyDescent="0.2">
      <c r="A55" s="34"/>
      <c r="B55" s="2" t="s">
        <v>110</v>
      </c>
      <c r="C55" s="2">
        <f t="shared" ref="C55:D57" si="3">C42</f>
        <v>0</v>
      </c>
      <c r="D55" s="162">
        <f t="shared" si="3"/>
        <v>0</v>
      </c>
      <c r="E55" s="250" t="e">
        <f t="shared" si="2"/>
        <v>#DIV/0!</v>
      </c>
      <c r="F55" s="112"/>
      <c r="G55" s="7"/>
      <c r="H55" s="7"/>
      <c r="I55" s="7"/>
      <c r="J55" s="7"/>
      <c r="K55" s="7"/>
    </row>
    <row r="56" spans="1:11" x14ac:dyDescent="0.2">
      <c r="A56" s="34"/>
      <c r="B56" s="2" t="s">
        <v>111</v>
      </c>
      <c r="C56" s="2">
        <f t="shared" si="3"/>
        <v>0</v>
      </c>
      <c r="D56" s="162">
        <f t="shared" si="3"/>
        <v>0</v>
      </c>
      <c r="E56" s="250" t="e">
        <f t="shared" si="2"/>
        <v>#DIV/0!</v>
      </c>
      <c r="F56" s="112"/>
      <c r="G56" s="7"/>
      <c r="H56" s="7"/>
      <c r="I56" s="7"/>
      <c r="J56" s="7"/>
      <c r="K56" s="7"/>
    </row>
    <row r="57" spans="1:11" x14ac:dyDescent="0.2">
      <c r="A57" s="34"/>
      <c r="B57" s="2"/>
      <c r="C57" s="2">
        <f t="shared" si="3"/>
        <v>0</v>
      </c>
      <c r="D57" s="162">
        <f t="shared" si="3"/>
        <v>0</v>
      </c>
      <c r="E57" s="250" t="e">
        <f t="shared" si="2"/>
        <v>#DIV/0!</v>
      </c>
      <c r="F57" s="112"/>
      <c r="G57" s="7"/>
      <c r="H57" s="7"/>
      <c r="I57" s="7"/>
      <c r="J57" s="7"/>
      <c r="K57" s="7"/>
    </row>
    <row r="58" spans="1:11" x14ac:dyDescent="0.2">
      <c r="A58" s="34"/>
      <c r="B58" s="2" t="s">
        <v>112</v>
      </c>
      <c r="C58" s="2"/>
      <c r="D58" s="162">
        <f>+D32</f>
        <v>0</v>
      </c>
      <c r="E58" s="250" t="e">
        <f t="shared" si="2"/>
        <v>#DIV/0!</v>
      </c>
      <c r="F58" s="112"/>
      <c r="G58" s="7"/>
      <c r="H58" s="7"/>
      <c r="I58" s="7"/>
      <c r="J58" s="7"/>
      <c r="K58" s="7"/>
    </row>
    <row r="59" spans="1:11" x14ac:dyDescent="0.2">
      <c r="A59" s="34"/>
      <c r="B59" s="2" t="s">
        <v>20</v>
      </c>
      <c r="C59" s="2"/>
      <c r="D59" s="162"/>
      <c r="E59" s="250" t="e">
        <f t="shared" si="2"/>
        <v>#DIV/0!</v>
      </c>
      <c r="F59" s="112"/>
      <c r="G59" s="7"/>
      <c r="H59" s="7"/>
      <c r="I59" s="7"/>
      <c r="J59" s="7"/>
      <c r="K59" s="7"/>
    </row>
    <row r="60" spans="1:11" x14ac:dyDescent="0.2">
      <c r="A60" s="34"/>
      <c r="B60" s="2" t="s">
        <v>91</v>
      </c>
      <c r="C60" s="2"/>
      <c r="D60" s="162"/>
      <c r="E60" s="250" t="e">
        <f t="shared" si="2"/>
        <v>#DIV/0!</v>
      </c>
      <c r="F60" s="112"/>
      <c r="G60" s="7"/>
      <c r="H60" s="7"/>
      <c r="I60" s="7"/>
      <c r="J60" s="7"/>
      <c r="K60" s="7"/>
    </row>
    <row r="61" spans="1:11" x14ac:dyDescent="0.2">
      <c r="A61" s="34"/>
      <c r="B61" s="2" t="s">
        <v>28</v>
      </c>
      <c r="C61" s="2"/>
      <c r="D61" s="162"/>
      <c r="E61" s="250" t="e">
        <f t="shared" si="2"/>
        <v>#DIV/0!</v>
      </c>
      <c r="F61" s="112"/>
      <c r="G61" s="7"/>
      <c r="H61" s="7"/>
      <c r="I61" s="7"/>
      <c r="J61" s="7"/>
      <c r="K61" s="7"/>
    </row>
    <row r="62" spans="1:11" x14ac:dyDescent="0.2">
      <c r="A62" s="34"/>
      <c r="B62" s="2" t="s">
        <v>28</v>
      </c>
      <c r="C62" s="2"/>
      <c r="D62" s="162"/>
      <c r="E62" s="250" t="e">
        <f t="shared" si="2"/>
        <v>#DIV/0!</v>
      </c>
      <c r="F62" s="112"/>
      <c r="G62" s="7"/>
      <c r="H62" s="7"/>
      <c r="I62" s="7"/>
      <c r="J62" s="7"/>
      <c r="K62" s="7"/>
    </row>
    <row r="63" spans="1:11" x14ac:dyDescent="0.2">
      <c r="A63" s="34"/>
      <c r="B63" s="2" t="s">
        <v>28</v>
      </c>
      <c r="C63" s="2"/>
      <c r="D63" s="162"/>
      <c r="E63" s="250" t="e">
        <f t="shared" si="2"/>
        <v>#DIV/0!</v>
      </c>
      <c r="F63" s="112"/>
      <c r="G63" s="7"/>
      <c r="H63" s="7"/>
      <c r="I63" s="7"/>
      <c r="J63" s="7"/>
      <c r="K63" s="7"/>
    </row>
    <row r="64" spans="1:11" x14ac:dyDescent="0.2">
      <c r="A64" s="34"/>
      <c r="B64" s="2" t="s">
        <v>94</v>
      </c>
      <c r="C64" s="2"/>
      <c r="D64" s="162"/>
      <c r="E64" s="250" t="e">
        <f t="shared" si="2"/>
        <v>#DIV/0!</v>
      </c>
      <c r="F64" s="112"/>
      <c r="G64" s="7"/>
      <c r="H64" s="7"/>
      <c r="I64" s="7"/>
      <c r="J64" s="7"/>
      <c r="K64" s="7"/>
    </row>
    <row r="65" spans="1:11" x14ac:dyDescent="0.2">
      <c r="A65" s="34"/>
      <c r="B65" s="2" t="s">
        <v>28</v>
      </c>
      <c r="C65" s="2"/>
      <c r="D65" s="162"/>
      <c r="E65" s="250" t="e">
        <f t="shared" si="2"/>
        <v>#DIV/0!</v>
      </c>
      <c r="F65" s="112"/>
      <c r="G65" s="7"/>
      <c r="H65" s="7"/>
      <c r="I65" s="7"/>
      <c r="J65" s="7"/>
      <c r="K65" s="7"/>
    </row>
    <row r="66" spans="1:11" ht="18" customHeight="1" thickBot="1" x14ac:dyDescent="0.25">
      <c r="A66" s="36"/>
      <c r="B66" s="80" t="s">
        <v>105</v>
      </c>
      <c r="C66" s="66"/>
      <c r="D66" s="279">
        <f>SUM(D54:D65)</f>
        <v>0</v>
      </c>
      <c r="E66" s="279" t="e">
        <f t="shared" si="2"/>
        <v>#DIV/0!</v>
      </c>
      <c r="F66" s="111"/>
      <c r="G66" s="7"/>
      <c r="H66" s="7"/>
      <c r="I66" s="7"/>
      <c r="J66" s="7"/>
      <c r="K66" s="7"/>
    </row>
    <row r="67" spans="1:11" ht="13.5" thickTop="1" x14ac:dyDescent="0.2">
      <c r="A67" s="118"/>
      <c r="B67" s="152" t="s">
        <v>65</v>
      </c>
      <c r="C67" s="119"/>
      <c r="D67" s="120"/>
      <c r="E67" s="293"/>
      <c r="F67" s="121"/>
      <c r="G67" s="7"/>
      <c r="H67" s="7"/>
      <c r="I67" s="7"/>
      <c r="J67" s="7"/>
      <c r="K67" s="7"/>
    </row>
    <row r="68" spans="1:11" x14ac:dyDescent="0.2">
      <c r="A68" s="34"/>
      <c r="B68" s="2" t="s">
        <v>8</v>
      </c>
      <c r="C68" s="2" t="str">
        <f t="shared" ref="C68:D71" si="4">C13</f>
        <v>Mortgage$aver</v>
      </c>
      <c r="D68" s="162">
        <f t="shared" si="4"/>
        <v>0</v>
      </c>
      <c r="E68" s="250" t="e">
        <f t="shared" si="2"/>
        <v>#DIV/0!</v>
      </c>
      <c r="F68" s="112"/>
      <c r="G68" s="7"/>
      <c r="H68" s="7"/>
      <c r="I68" s="7"/>
      <c r="J68" s="7"/>
      <c r="K68" s="7"/>
    </row>
    <row r="69" spans="1:11" x14ac:dyDescent="0.2">
      <c r="A69" s="34"/>
      <c r="B69" s="2" t="s">
        <v>24</v>
      </c>
      <c r="C69" s="2" t="str">
        <f t="shared" si="4"/>
        <v>HOME</v>
      </c>
      <c r="D69" s="162">
        <f t="shared" si="4"/>
        <v>0</v>
      </c>
      <c r="E69" s="250" t="e">
        <f t="shared" si="2"/>
        <v>#DIV/0!</v>
      </c>
      <c r="F69" s="112"/>
      <c r="G69" s="7"/>
      <c r="H69" s="7"/>
      <c r="I69" s="7"/>
      <c r="J69" s="7"/>
      <c r="K69" s="7"/>
    </row>
    <row r="70" spans="1:11" x14ac:dyDescent="0.2">
      <c r="A70" s="34"/>
      <c r="B70" s="2" t="s">
        <v>52</v>
      </c>
      <c r="C70" s="2">
        <f t="shared" si="4"/>
        <v>0</v>
      </c>
      <c r="D70" s="162">
        <f t="shared" ref="D70:D75" si="5">D15</f>
        <v>0</v>
      </c>
      <c r="E70" s="250" t="e">
        <f t="shared" si="2"/>
        <v>#DIV/0!</v>
      </c>
      <c r="F70" s="112"/>
      <c r="G70" s="7"/>
      <c r="H70" s="7"/>
      <c r="I70" s="7"/>
      <c r="J70" s="7"/>
      <c r="K70" s="7"/>
    </row>
    <row r="71" spans="1:11" x14ac:dyDescent="0.2">
      <c r="A71" s="34"/>
      <c r="B71" s="2" t="s">
        <v>52</v>
      </c>
      <c r="C71" s="2">
        <f t="shared" si="4"/>
        <v>0</v>
      </c>
      <c r="D71" s="162">
        <f t="shared" si="5"/>
        <v>0</v>
      </c>
      <c r="E71" s="250" t="e">
        <f t="shared" si="2"/>
        <v>#DIV/0!</v>
      </c>
      <c r="F71" s="112"/>
      <c r="G71" s="7"/>
      <c r="H71" s="7"/>
      <c r="I71" s="7"/>
      <c r="J71" s="7"/>
      <c r="K71" s="7"/>
    </row>
    <row r="72" spans="1:11" x14ac:dyDescent="0.2">
      <c r="A72" s="34"/>
      <c r="B72" s="2" t="s">
        <v>52</v>
      </c>
      <c r="C72" s="2"/>
      <c r="D72" s="162">
        <f t="shared" si="5"/>
        <v>0</v>
      </c>
      <c r="E72" s="250" t="e">
        <f t="shared" si="2"/>
        <v>#DIV/0!</v>
      </c>
      <c r="F72" s="112"/>
      <c r="G72" s="7"/>
      <c r="H72" s="7"/>
      <c r="I72" s="7"/>
      <c r="J72" s="7"/>
      <c r="K72" s="7"/>
    </row>
    <row r="73" spans="1:11" x14ac:dyDescent="0.2">
      <c r="A73" s="34"/>
      <c r="B73" s="2" t="s">
        <v>32</v>
      </c>
      <c r="C73" s="2"/>
      <c r="D73" s="162">
        <f t="shared" si="5"/>
        <v>0</v>
      </c>
      <c r="E73" s="250" t="e">
        <f t="shared" si="2"/>
        <v>#DIV/0!</v>
      </c>
      <c r="F73" s="112"/>
      <c r="G73" s="7"/>
      <c r="H73" s="7"/>
      <c r="I73" s="7"/>
      <c r="J73" s="7"/>
      <c r="K73" s="7"/>
    </row>
    <row r="74" spans="1:11" x14ac:dyDescent="0.2">
      <c r="A74" s="34"/>
      <c r="B74" s="2" t="s">
        <v>27</v>
      </c>
      <c r="C74" s="2"/>
      <c r="D74" s="162">
        <f t="shared" si="5"/>
        <v>0</v>
      </c>
      <c r="E74" s="250" t="e">
        <f t="shared" si="2"/>
        <v>#DIV/0!</v>
      </c>
      <c r="F74" s="112"/>
      <c r="G74" s="7"/>
      <c r="H74" s="7"/>
      <c r="I74" s="7"/>
      <c r="J74" s="7"/>
      <c r="K74" s="7"/>
    </row>
    <row r="75" spans="1:11" x14ac:dyDescent="0.2">
      <c r="A75" s="34"/>
      <c r="B75" s="2" t="s">
        <v>28</v>
      </c>
      <c r="C75" s="2"/>
      <c r="D75" s="162">
        <f t="shared" si="5"/>
        <v>0</v>
      </c>
      <c r="E75" s="250" t="e">
        <f t="shared" si="2"/>
        <v>#DIV/0!</v>
      </c>
      <c r="F75" s="113"/>
      <c r="G75" s="7"/>
      <c r="H75" s="7"/>
      <c r="I75" s="7"/>
      <c r="J75" s="7"/>
      <c r="K75" s="7"/>
    </row>
    <row r="76" spans="1:11" x14ac:dyDescent="0.2">
      <c r="A76" s="34"/>
      <c r="B76" s="114" t="s">
        <v>92</v>
      </c>
      <c r="C76" s="2"/>
      <c r="D76" s="281">
        <f>SUM(D68:D75)</f>
        <v>0</v>
      </c>
      <c r="E76" s="250" t="e">
        <f t="shared" si="2"/>
        <v>#DIV/0!</v>
      </c>
      <c r="F76" s="113"/>
      <c r="G76" s="7"/>
      <c r="H76" s="7"/>
      <c r="I76" s="7"/>
      <c r="J76" s="7"/>
      <c r="K76" s="7"/>
    </row>
    <row r="77" spans="1:11" x14ac:dyDescent="0.2">
      <c r="A77" s="34"/>
      <c r="B77" s="2" t="s">
        <v>48</v>
      </c>
      <c r="C77" s="2"/>
      <c r="D77" s="272">
        <f>-D73</f>
        <v>0</v>
      </c>
      <c r="E77" s="250" t="e">
        <f t="shared" si="2"/>
        <v>#DIV/0!</v>
      </c>
      <c r="F77" s="113"/>
      <c r="G77" s="7"/>
      <c r="H77" s="7"/>
      <c r="I77" s="7"/>
      <c r="J77" s="7"/>
      <c r="K77" s="7"/>
    </row>
    <row r="78" spans="1:11" x14ac:dyDescent="0.2">
      <c r="A78" s="34"/>
      <c r="B78" s="2" t="s">
        <v>4</v>
      </c>
      <c r="C78" s="2"/>
      <c r="D78" s="162"/>
      <c r="E78" s="250" t="e">
        <f t="shared" si="2"/>
        <v>#DIV/0!</v>
      </c>
      <c r="F78" s="112"/>
      <c r="G78" s="7"/>
      <c r="H78" s="7"/>
      <c r="I78" s="7"/>
      <c r="J78" s="7"/>
      <c r="K78" s="7"/>
    </row>
    <row r="79" spans="1:11" ht="18" customHeight="1" x14ac:dyDescent="0.2">
      <c r="A79" s="34"/>
      <c r="B79" s="116" t="s">
        <v>92</v>
      </c>
      <c r="C79" s="2"/>
      <c r="D79" s="274">
        <f>SUM(D77:D78)</f>
        <v>0</v>
      </c>
      <c r="E79" s="250" t="e">
        <f t="shared" si="2"/>
        <v>#DIV/0!</v>
      </c>
      <c r="F79" s="112"/>
      <c r="G79" s="7"/>
      <c r="H79" s="7"/>
      <c r="I79" s="7"/>
      <c r="J79" s="7"/>
      <c r="K79" s="7"/>
    </row>
    <row r="80" spans="1:11" ht="18" customHeight="1" x14ac:dyDescent="0.2">
      <c r="A80" s="34"/>
      <c r="B80" s="2" t="s">
        <v>3</v>
      </c>
      <c r="C80" s="2"/>
      <c r="D80" s="282"/>
      <c r="E80" s="250" t="e">
        <f t="shared" si="2"/>
        <v>#DIV/0!</v>
      </c>
      <c r="F80" s="112"/>
      <c r="G80" s="7"/>
      <c r="H80" s="7"/>
      <c r="I80" s="7"/>
      <c r="J80" s="7"/>
      <c r="K80" s="7"/>
    </row>
    <row r="81" spans="1:11" ht="18" customHeight="1" thickBot="1" x14ac:dyDescent="0.25">
      <c r="A81" s="36"/>
      <c r="B81" s="59" t="s">
        <v>93</v>
      </c>
      <c r="C81" s="59"/>
      <c r="D81" s="279">
        <f>D76+D79+D80</f>
        <v>0</v>
      </c>
      <c r="E81" s="283" t="e">
        <f t="shared" si="2"/>
        <v>#DIV/0!</v>
      </c>
      <c r="F81" s="45"/>
      <c r="G81" s="7"/>
      <c r="H81" s="7"/>
      <c r="I81" s="7"/>
      <c r="J81" s="7"/>
      <c r="K81" s="7"/>
    </row>
    <row r="82" spans="1:11" ht="13.5" thickTop="1" x14ac:dyDescent="0.2">
      <c r="A82" s="7"/>
      <c r="B82" s="7"/>
      <c r="C82" s="7"/>
      <c r="D82" s="7"/>
      <c r="E82" s="17"/>
      <c r="F82" s="7"/>
      <c r="G82" s="7"/>
      <c r="H82" s="7"/>
      <c r="I82" s="7"/>
      <c r="J82" s="7"/>
      <c r="K82" s="7"/>
    </row>
    <row r="83" spans="1:11" x14ac:dyDescent="0.2">
      <c r="A83" s="7"/>
      <c r="B83" s="7"/>
      <c r="C83" s="7"/>
      <c r="D83" s="7"/>
      <c r="E83" s="17"/>
      <c r="F83" s="7"/>
      <c r="G83" s="7"/>
      <c r="H83" s="7"/>
      <c r="I83" s="7"/>
      <c r="J83" s="7"/>
      <c r="K83" s="7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</sheetData>
  <phoneticPr fontId="0" type="noConversion"/>
  <pageMargins left="1" right="1" top="0.75" bottom="0.75" header="0.5" footer="0.5"/>
  <pageSetup paperSize="5" scale="79" orientation="portrait" horizontalDpi="300" verticalDpi="3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207"/>
  <sheetViews>
    <sheetView workbookViewId="0">
      <selection activeCell="I28" sqref="I28"/>
    </sheetView>
  </sheetViews>
  <sheetFormatPr defaultColWidth="11.42578125" defaultRowHeight="15" x14ac:dyDescent="0.2"/>
  <cols>
    <col min="1" max="1" width="11.42578125" style="305" customWidth="1"/>
    <col min="2" max="3" width="3.42578125" style="305" customWidth="1"/>
    <col min="4" max="5" width="11.42578125" style="305" customWidth="1"/>
    <col min="6" max="6" width="12.7109375" style="305" customWidth="1"/>
    <col min="7" max="7" width="16.5703125" style="305" customWidth="1"/>
    <col min="8" max="8" width="13.140625" style="305" customWidth="1"/>
    <col min="9" max="9" width="12.42578125" style="305" customWidth="1"/>
    <col min="10" max="10" width="13.5703125" style="305" customWidth="1"/>
    <col min="11" max="256" width="11.42578125" style="305"/>
    <col min="257" max="257" width="11.42578125" style="305" customWidth="1"/>
    <col min="258" max="259" width="3.42578125" style="305" customWidth="1"/>
    <col min="260" max="261" width="11.42578125" style="305" customWidth="1"/>
    <col min="262" max="262" width="12.7109375" style="305" customWidth="1"/>
    <col min="263" max="263" width="16.5703125" style="305" customWidth="1"/>
    <col min="264" max="264" width="13.140625" style="305" customWidth="1"/>
    <col min="265" max="265" width="12.42578125" style="305" customWidth="1"/>
    <col min="266" max="266" width="13.5703125" style="305" customWidth="1"/>
    <col min="267" max="512" width="11.42578125" style="305"/>
    <col min="513" max="513" width="11.42578125" style="305" customWidth="1"/>
    <col min="514" max="515" width="3.42578125" style="305" customWidth="1"/>
    <col min="516" max="517" width="11.42578125" style="305" customWidth="1"/>
    <col min="518" max="518" width="12.7109375" style="305" customWidth="1"/>
    <col min="519" max="519" width="16.5703125" style="305" customWidth="1"/>
    <col min="520" max="520" width="13.140625" style="305" customWidth="1"/>
    <col min="521" max="521" width="12.42578125" style="305" customWidth="1"/>
    <col min="522" max="522" width="13.5703125" style="305" customWidth="1"/>
    <col min="523" max="768" width="11.42578125" style="305"/>
    <col min="769" max="769" width="11.42578125" style="305" customWidth="1"/>
    <col min="770" max="771" width="3.42578125" style="305" customWidth="1"/>
    <col min="772" max="773" width="11.42578125" style="305" customWidth="1"/>
    <col min="774" max="774" width="12.7109375" style="305" customWidth="1"/>
    <col min="775" max="775" width="16.5703125" style="305" customWidth="1"/>
    <col min="776" max="776" width="13.140625" style="305" customWidth="1"/>
    <col min="777" max="777" width="12.42578125" style="305" customWidth="1"/>
    <col min="778" max="778" width="13.5703125" style="305" customWidth="1"/>
    <col min="779" max="1024" width="11.42578125" style="305"/>
    <col min="1025" max="1025" width="11.42578125" style="305" customWidth="1"/>
    <col min="1026" max="1027" width="3.42578125" style="305" customWidth="1"/>
    <col min="1028" max="1029" width="11.42578125" style="305" customWidth="1"/>
    <col min="1030" max="1030" width="12.7109375" style="305" customWidth="1"/>
    <col min="1031" max="1031" width="16.5703125" style="305" customWidth="1"/>
    <col min="1032" max="1032" width="13.140625" style="305" customWidth="1"/>
    <col min="1033" max="1033" width="12.42578125" style="305" customWidth="1"/>
    <col min="1034" max="1034" width="13.5703125" style="305" customWidth="1"/>
    <col min="1035" max="1280" width="11.42578125" style="305"/>
    <col min="1281" max="1281" width="11.42578125" style="305" customWidth="1"/>
    <col min="1282" max="1283" width="3.42578125" style="305" customWidth="1"/>
    <col min="1284" max="1285" width="11.42578125" style="305" customWidth="1"/>
    <col min="1286" max="1286" width="12.7109375" style="305" customWidth="1"/>
    <col min="1287" max="1287" width="16.5703125" style="305" customWidth="1"/>
    <col min="1288" max="1288" width="13.140625" style="305" customWidth="1"/>
    <col min="1289" max="1289" width="12.42578125" style="305" customWidth="1"/>
    <col min="1290" max="1290" width="13.5703125" style="305" customWidth="1"/>
    <col min="1291" max="1536" width="11.42578125" style="305"/>
    <col min="1537" max="1537" width="11.42578125" style="305" customWidth="1"/>
    <col min="1538" max="1539" width="3.42578125" style="305" customWidth="1"/>
    <col min="1540" max="1541" width="11.42578125" style="305" customWidth="1"/>
    <col min="1542" max="1542" width="12.7109375" style="305" customWidth="1"/>
    <col min="1543" max="1543" width="16.5703125" style="305" customWidth="1"/>
    <col min="1544" max="1544" width="13.140625" style="305" customWidth="1"/>
    <col min="1545" max="1545" width="12.42578125" style="305" customWidth="1"/>
    <col min="1546" max="1546" width="13.5703125" style="305" customWidth="1"/>
    <col min="1547" max="1792" width="11.42578125" style="305"/>
    <col min="1793" max="1793" width="11.42578125" style="305" customWidth="1"/>
    <col min="1794" max="1795" width="3.42578125" style="305" customWidth="1"/>
    <col min="1796" max="1797" width="11.42578125" style="305" customWidth="1"/>
    <col min="1798" max="1798" width="12.7109375" style="305" customWidth="1"/>
    <col min="1799" max="1799" width="16.5703125" style="305" customWidth="1"/>
    <col min="1800" max="1800" width="13.140625" style="305" customWidth="1"/>
    <col min="1801" max="1801" width="12.42578125" style="305" customWidth="1"/>
    <col min="1802" max="1802" width="13.5703125" style="305" customWidth="1"/>
    <col min="1803" max="2048" width="11.42578125" style="305"/>
    <col min="2049" max="2049" width="11.42578125" style="305" customWidth="1"/>
    <col min="2050" max="2051" width="3.42578125" style="305" customWidth="1"/>
    <col min="2052" max="2053" width="11.42578125" style="305" customWidth="1"/>
    <col min="2054" max="2054" width="12.7109375" style="305" customWidth="1"/>
    <col min="2055" max="2055" width="16.5703125" style="305" customWidth="1"/>
    <col min="2056" max="2056" width="13.140625" style="305" customWidth="1"/>
    <col min="2057" max="2057" width="12.42578125" style="305" customWidth="1"/>
    <col min="2058" max="2058" width="13.5703125" style="305" customWidth="1"/>
    <col min="2059" max="2304" width="11.42578125" style="305"/>
    <col min="2305" max="2305" width="11.42578125" style="305" customWidth="1"/>
    <col min="2306" max="2307" width="3.42578125" style="305" customWidth="1"/>
    <col min="2308" max="2309" width="11.42578125" style="305" customWidth="1"/>
    <col min="2310" max="2310" width="12.7109375" style="305" customWidth="1"/>
    <col min="2311" max="2311" width="16.5703125" style="305" customWidth="1"/>
    <col min="2312" max="2312" width="13.140625" style="305" customWidth="1"/>
    <col min="2313" max="2313" width="12.42578125" style="305" customWidth="1"/>
    <col min="2314" max="2314" width="13.5703125" style="305" customWidth="1"/>
    <col min="2315" max="2560" width="11.42578125" style="305"/>
    <col min="2561" max="2561" width="11.42578125" style="305" customWidth="1"/>
    <col min="2562" max="2563" width="3.42578125" style="305" customWidth="1"/>
    <col min="2564" max="2565" width="11.42578125" style="305" customWidth="1"/>
    <col min="2566" max="2566" width="12.7109375" style="305" customWidth="1"/>
    <col min="2567" max="2567" width="16.5703125" style="305" customWidth="1"/>
    <col min="2568" max="2568" width="13.140625" style="305" customWidth="1"/>
    <col min="2569" max="2569" width="12.42578125" style="305" customWidth="1"/>
    <col min="2570" max="2570" width="13.5703125" style="305" customWidth="1"/>
    <col min="2571" max="2816" width="11.42578125" style="305"/>
    <col min="2817" max="2817" width="11.42578125" style="305" customWidth="1"/>
    <col min="2818" max="2819" width="3.42578125" style="305" customWidth="1"/>
    <col min="2820" max="2821" width="11.42578125" style="305" customWidth="1"/>
    <col min="2822" max="2822" width="12.7109375" style="305" customWidth="1"/>
    <col min="2823" max="2823" width="16.5703125" style="305" customWidth="1"/>
    <col min="2824" max="2824" width="13.140625" style="305" customWidth="1"/>
    <col min="2825" max="2825" width="12.42578125" style="305" customWidth="1"/>
    <col min="2826" max="2826" width="13.5703125" style="305" customWidth="1"/>
    <col min="2827" max="3072" width="11.42578125" style="305"/>
    <col min="3073" max="3073" width="11.42578125" style="305" customWidth="1"/>
    <col min="3074" max="3075" width="3.42578125" style="305" customWidth="1"/>
    <col min="3076" max="3077" width="11.42578125" style="305" customWidth="1"/>
    <col min="3078" max="3078" width="12.7109375" style="305" customWidth="1"/>
    <col min="3079" max="3079" width="16.5703125" style="305" customWidth="1"/>
    <col min="3080" max="3080" width="13.140625" style="305" customWidth="1"/>
    <col min="3081" max="3081" width="12.42578125" style="305" customWidth="1"/>
    <col min="3082" max="3082" width="13.5703125" style="305" customWidth="1"/>
    <col min="3083" max="3328" width="11.42578125" style="305"/>
    <col min="3329" max="3329" width="11.42578125" style="305" customWidth="1"/>
    <col min="3330" max="3331" width="3.42578125" style="305" customWidth="1"/>
    <col min="3332" max="3333" width="11.42578125" style="305" customWidth="1"/>
    <col min="3334" max="3334" width="12.7109375" style="305" customWidth="1"/>
    <col min="3335" max="3335" width="16.5703125" style="305" customWidth="1"/>
    <col min="3336" max="3336" width="13.140625" style="305" customWidth="1"/>
    <col min="3337" max="3337" width="12.42578125" style="305" customWidth="1"/>
    <col min="3338" max="3338" width="13.5703125" style="305" customWidth="1"/>
    <col min="3339" max="3584" width="11.42578125" style="305"/>
    <col min="3585" max="3585" width="11.42578125" style="305" customWidth="1"/>
    <col min="3586" max="3587" width="3.42578125" style="305" customWidth="1"/>
    <col min="3588" max="3589" width="11.42578125" style="305" customWidth="1"/>
    <col min="3590" max="3590" width="12.7109375" style="305" customWidth="1"/>
    <col min="3591" max="3591" width="16.5703125" style="305" customWidth="1"/>
    <col min="3592" max="3592" width="13.140625" style="305" customWidth="1"/>
    <col min="3593" max="3593" width="12.42578125" style="305" customWidth="1"/>
    <col min="3594" max="3594" width="13.5703125" style="305" customWidth="1"/>
    <col min="3595" max="3840" width="11.42578125" style="305"/>
    <col min="3841" max="3841" width="11.42578125" style="305" customWidth="1"/>
    <col min="3842" max="3843" width="3.42578125" style="305" customWidth="1"/>
    <col min="3844" max="3845" width="11.42578125" style="305" customWidth="1"/>
    <col min="3846" max="3846" width="12.7109375" style="305" customWidth="1"/>
    <col min="3847" max="3847" width="16.5703125" style="305" customWidth="1"/>
    <col min="3848" max="3848" width="13.140625" style="305" customWidth="1"/>
    <col min="3849" max="3849" width="12.42578125" style="305" customWidth="1"/>
    <col min="3850" max="3850" width="13.5703125" style="305" customWidth="1"/>
    <col min="3851" max="4096" width="11.42578125" style="305"/>
    <col min="4097" max="4097" width="11.42578125" style="305" customWidth="1"/>
    <col min="4098" max="4099" width="3.42578125" style="305" customWidth="1"/>
    <col min="4100" max="4101" width="11.42578125" style="305" customWidth="1"/>
    <col min="4102" max="4102" width="12.7109375" style="305" customWidth="1"/>
    <col min="4103" max="4103" width="16.5703125" style="305" customWidth="1"/>
    <col min="4104" max="4104" width="13.140625" style="305" customWidth="1"/>
    <col min="4105" max="4105" width="12.42578125" style="305" customWidth="1"/>
    <col min="4106" max="4106" width="13.5703125" style="305" customWidth="1"/>
    <col min="4107" max="4352" width="11.42578125" style="305"/>
    <col min="4353" max="4353" width="11.42578125" style="305" customWidth="1"/>
    <col min="4354" max="4355" width="3.42578125" style="305" customWidth="1"/>
    <col min="4356" max="4357" width="11.42578125" style="305" customWidth="1"/>
    <col min="4358" max="4358" width="12.7109375" style="305" customWidth="1"/>
    <col min="4359" max="4359" width="16.5703125" style="305" customWidth="1"/>
    <col min="4360" max="4360" width="13.140625" style="305" customWidth="1"/>
    <col min="4361" max="4361" width="12.42578125" style="305" customWidth="1"/>
    <col min="4362" max="4362" width="13.5703125" style="305" customWidth="1"/>
    <col min="4363" max="4608" width="11.42578125" style="305"/>
    <col min="4609" max="4609" width="11.42578125" style="305" customWidth="1"/>
    <col min="4610" max="4611" width="3.42578125" style="305" customWidth="1"/>
    <col min="4612" max="4613" width="11.42578125" style="305" customWidth="1"/>
    <col min="4614" max="4614" width="12.7109375" style="305" customWidth="1"/>
    <col min="4615" max="4615" width="16.5703125" style="305" customWidth="1"/>
    <col min="4616" max="4616" width="13.140625" style="305" customWidth="1"/>
    <col min="4617" max="4617" width="12.42578125" style="305" customWidth="1"/>
    <col min="4618" max="4618" width="13.5703125" style="305" customWidth="1"/>
    <col min="4619" max="4864" width="11.42578125" style="305"/>
    <col min="4865" max="4865" width="11.42578125" style="305" customWidth="1"/>
    <col min="4866" max="4867" width="3.42578125" style="305" customWidth="1"/>
    <col min="4868" max="4869" width="11.42578125" style="305" customWidth="1"/>
    <col min="4870" max="4870" width="12.7109375" style="305" customWidth="1"/>
    <col min="4871" max="4871" width="16.5703125" style="305" customWidth="1"/>
    <col min="4872" max="4872" width="13.140625" style="305" customWidth="1"/>
    <col min="4873" max="4873" width="12.42578125" style="305" customWidth="1"/>
    <col min="4874" max="4874" width="13.5703125" style="305" customWidth="1"/>
    <col min="4875" max="5120" width="11.42578125" style="305"/>
    <col min="5121" max="5121" width="11.42578125" style="305" customWidth="1"/>
    <col min="5122" max="5123" width="3.42578125" style="305" customWidth="1"/>
    <col min="5124" max="5125" width="11.42578125" style="305" customWidth="1"/>
    <col min="5126" max="5126" width="12.7109375" style="305" customWidth="1"/>
    <col min="5127" max="5127" width="16.5703125" style="305" customWidth="1"/>
    <col min="5128" max="5128" width="13.140625" style="305" customWidth="1"/>
    <col min="5129" max="5129" width="12.42578125" style="305" customWidth="1"/>
    <col min="5130" max="5130" width="13.5703125" style="305" customWidth="1"/>
    <col min="5131" max="5376" width="11.42578125" style="305"/>
    <col min="5377" max="5377" width="11.42578125" style="305" customWidth="1"/>
    <col min="5378" max="5379" width="3.42578125" style="305" customWidth="1"/>
    <col min="5380" max="5381" width="11.42578125" style="305" customWidth="1"/>
    <col min="5382" max="5382" width="12.7109375" style="305" customWidth="1"/>
    <col min="5383" max="5383" width="16.5703125" style="305" customWidth="1"/>
    <col min="5384" max="5384" width="13.140625" style="305" customWidth="1"/>
    <col min="5385" max="5385" width="12.42578125" style="305" customWidth="1"/>
    <col min="5386" max="5386" width="13.5703125" style="305" customWidth="1"/>
    <col min="5387" max="5632" width="11.42578125" style="305"/>
    <col min="5633" max="5633" width="11.42578125" style="305" customWidth="1"/>
    <col min="5634" max="5635" width="3.42578125" style="305" customWidth="1"/>
    <col min="5636" max="5637" width="11.42578125" style="305" customWidth="1"/>
    <col min="5638" max="5638" width="12.7109375" style="305" customWidth="1"/>
    <col min="5639" max="5639" width="16.5703125" style="305" customWidth="1"/>
    <col min="5640" max="5640" width="13.140625" style="305" customWidth="1"/>
    <col min="5641" max="5641" width="12.42578125" style="305" customWidth="1"/>
    <col min="5642" max="5642" width="13.5703125" style="305" customWidth="1"/>
    <col min="5643" max="5888" width="11.42578125" style="305"/>
    <col min="5889" max="5889" width="11.42578125" style="305" customWidth="1"/>
    <col min="5890" max="5891" width="3.42578125" style="305" customWidth="1"/>
    <col min="5892" max="5893" width="11.42578125" style="305" customWidth="1"/>
    <col min="5894" max="5894" width="12.7109375" style="305" customWidth="1"/>
    <col min="5895" max="5895" width="16.5703125" style="305" customWidth="1"/>
    <col min="5896" max="5896" width="13.140625" style="305" customWidth="1"/>
    <col min="5897" max="5897" width="12.42578125" style="305" customWidth="1"/>
    <col min="5898" max="5898" width="13.5703125" style="305" customWidth="1"/>
    <col min="5899" max="6144" width="11.42578125" style="305"/>
    <col min="6145" max="6145" width="11.42578125" style="305" customWidth="1"/>
    <col min="6146" max="6147" width="3.42578125" style="305" customWidth="1"/>
    <col min="6148" max="6149" width="11.42578125" style="305" customWidth="1"/>
    <col min="6150" max="6150" width="12.7109375" style="305" customWidth="1"/>
    <col min="6151" max="6151" width="16.5703125" style="305" customWidth="1"/>
    <col min="6152" max="6152" width="13.140625" style="305" customWidth="1"/>
    <col min="6153" max="6153" width="12.42578125" style="305" customWidth="1"/>
    <col min="6154" max="6154" width="13.5703125" style="305" customWidth="1"/>
    <col min="6155" max="6400" width="11.42578125" style="305"/>
    <col min="6401" max="6401" width="11.42578125" style="305" customWidth="1"/>
    <col min="6402" max="6403" width="3.42578125" style="305" customWidth="1"/>
    <col min="6404" max="6405" width="11.42578125" style="305" customWidth="1"/>
    <col min="6406" max="6406" width="12.7109375" style="305" customWidth="1"/>
    <col min="6407" max="6407" width="16.5703125" style="305" customWidth="1"/>
    <col min="6408" max="6408" width="13.140625" style="305" customWidth="1"/>
    <col min="6409" max="6409" width="12.42578125" style="305" customWidth="1"/>
    <col min="6410" max="6410" width="13.5703125" style="305" customWidth="1"/>
    <col min="6411" max="6656" width="11.42578125" style="305"/>
    <col min="6657" max="6657" width="11.42578125" style="305" customWidth="1"/>
    <col min="6658" max="6659" width="3.42578125" style="305" customWidth="1"/>
    <col min="6660" max="6661" width="11.42578125" style="305" customWidth="1"/>
    <col min="6662" max="6662" width="12.7109375" style="305" customWidth="1"/>
    <col min="6663" max="6663" width="16.5703125" style="305" customWidth="1"/>
    <col min="6664" max="6664" width="13.140625" style="305" customWidth="1"/>
    <col min="6665" max="6665" width="12.42578125" style="305" customWidth="1"/>
    <col min="6666" max="6666" width="13.5703125" style="305" customWidth="1"/>
    <col min="6667" max="6912" width="11.42578125" style="305"/>
    <col min="6913" max="6913" width="11.42578125" style="305" customWidth="1"/>
    <col min="6914" max="6915" width="3.42578125" style="305" customWidth="1"/>
    <col min="6916" max="6917" width="11.42578125" style="305" customWidth="1"/>
    <col min="6918" max="6918" width="12.7109375" style="305" customWidth="1"/>
    <col min="6919" max="6919" width="16.5703125" style="305" customWidth="1"/>
    <col min="6920" max="6920" width="13.140625" style="305" customWidth="1"/>
    <col min="6921" max="6921" width="12.42578125" style="305" customWidth="1"/>
    <col min="6922" max="6922" width="13.5703125" style="305" customWidth="1"/>
    <col min="6923" max="7168" width="11.42578125" style="305"/>
    <col min="7169" max="7169" width="11.42578125" style="305" customWidth="1"/>
    <col min="7170" max="7171" width="3.42578125" style="305" customWidth="1"/>
    <col min="7172" max="7173" width="11.42578125" style="305" customWidth="1"/>
    <col min="7174" max="7174" width="12.7109375" style="305" customWidth="1"/>
    <col min="7175" max="7175" width="16.5703125" style="305" customWidth="1"/>
    <col min="7176" max="7176" width="13.140625" style="305" customWidth="1"/>
    <col min="7177" max="7177" width="12.42578125" style="305" customWidth="1"/>
    <col min="7178" max="7178" width="13.5703125" style="305" customWidth="1"/>
    <col min="7179" max="7424" width="11.42578125" style="305"/>
    <col min="7425" max="7425" width="11.42578125" style="305" customWidth="1"/>
    <col min="7426" max="7427" width="3.42578125" style="305" customWidth="1"/>
    <col min="7428" max="7429" width="11.42578125" style="305" customWidth="1"/>
    <col min="7430" max="7430" width="12.7109375" style="305" customWidth="1"/>
    <col min="7431" max="7431" width="16.5703125" style="305" customWidth="1"/>
    <col min="7432" max="7432" width="13.140625" style="305" customWidth="1"/>
    <col min="7433" max="7433" width="12.42578125" style="305" customWidth="1"/>
    <col min="7434" max="7434" width="13.5703125" style="305" customWidth="1"/>
    <col min="7435" max="7680" width="11.42578125" style="305"/>
    <col min="7681" max="7681" width="11.42578125" style="305" customWidth="1"/>
    <col min="7682" max="7683" width="3.42578125" style="305" customWidth="1"/>
    <col min="7684" max="7685" width="11.42578125" style="305" customWidth="1"/>
    <col min="7686" max="7686" width="12.7109375" style="305" customWidth="1"/>
    <col min="7687" max="7687" width="16.5703125" style="305" customWidth="1"/>
    <col min="7688" max="7688" width="13.140625" style="305" customWidth="1"/>
    <col min="7689" max="7689" width="12.42578125" style="305" customWidth="1"/>
    <col min="7690" max="7690" width="13.5703125" style="305" customWidth="1"/>
    <col min="7691" max="7936" width="11.42578125" style="305"/>
    <col min="7937" max="7937" width="11.42578125" style="305" customWidth="1"/>
    <col min="7938" max="7939" width="3.42578125" style="305" customWidth="1"/>
    <col min="7940" max="7941" width="11.42578125" style="305" customWidth="1"/>
    <col min="7942" max="7942" width="12.7109375" style="305" customWidth="1"/>
    <col min="7943" max="7943" width="16.5703125" style="305" customWidth="1"/>
    <col min="7944" max="7944" width="13.140625" style="305" customWidth="1"/>
    <col min="7945" max="7945" width="12.42578125" style="305" customWidth="1"/>
    <col min="7946" max="7946" width="13.5703125" style="305" customWidth="1"/>
    <col min="7947" max="8192" width="11.42578125" style="305"/>
    <col min="8193" max="8193" width="11.42578125" style="305" customWidth="1"/>
    <col min="8194" max="8195" width="3.42578125" style="305" customWidth="1"/>
    <col min="8196" max="8197" width="11.42578125" style="305" customWidth="1"/>
    <col min="8198" max="8198" width="12.7109375" style="305" customWidth="1"/>
    <col min="8199" max="8199" width="16.5703125" style="305" customWidth="1"/>
    <col min="8200" max="8200" width="13.140625" style="305" customWidth="1"/>
    <col min="8201" max="8201" width="12.42578125" style="305" customWidth="1"/>
    <col min="8202" max="8202" width="13.5703125" style="305" customWidth="1"/>
    <col min="8203" max="8448" width="11.42578125" style="305"/>
    <col min="8449" max="8449" width="11.42578125" style="305" customWidth="1"/>
    <col min="8450" max="8451" width="3.42578125" style="305" customWidth="1"/>
    <col min="8452" max="8453" width="11.42578125" style="305" customWidth="1"/>
    <col min="8454" max="8454" width="12.7109375" style="305" customWidth="1"/>
    <col min="8455" max="8455" width="16.5703125" style="305" customWidth="1"/>
    <col min="8456" max="8456" width="13.140625" style="305" customWidth="1"/>
    <col min="8457" max="8457" width="12.42578125" style="305" customWidth="1"/>
    <col min="8458" max="8458" width="13.5703125" style="305" customWidth="1"/>
    <col min="8459" max="8704" width="11.42578125" style="305"/>
    <col min="8705" max="8705" width="11.42578125" style="305" customWidth="1"/>
    <col min="8706" max="8707" width="3.42578125" style="305" customWidth="1"/>
    <col min="8708" max="8709" width="11.42578125" style="305" customWidth="1"/>
    <col min="8710" max="8710" width="12.7109375" style="305" customWidth="1"/>
    <col min="8711" max="8711" width="16.5703125" style="305" customWidth="1"/>
    <col min="8712" max="8712" width="13.140625" style="305" customWidth="1"/>
    <col min="8713" max="8713" width="12.42578125" style="305" customWidth="1"/>
    <col min="8714" max="8714" width="13.5703125" style="305" customWidth="1"/>
    <col min="8715" max="8960" width="11.42578125" style="305"/>
    <col min="8961" max="8961" width="11.42578125" style="305" customWidth="1"/>
    <col min="8962" max="8963" width="3.42578125" style="305" customWidth="1"/>
    <col min="8964" max="8965" width="11.42578125" style="305" customWidth="1"/>
    <col min="8966" max="8966" width="12.7109375" style="305" customWidth="1"/>
    <col min="8967" max="8967" width="16.5703125" style="305" customWidth="1"/>
    <col min="8968" max="8968" width="13.140625" style="305" customWidth="1"/>
    <col min="8969" max="8969" width="12.42578125" style="305" customWidth="1"/>
    <col min="8970" max="8970" width="13.5703125" style="305" customWidth="1"/>
    <col min="8971" max="9216" width="11.42578125" style="305"/>
    <col min="9217" max="9217" width="11.42578125" style="305" customWidth="1"/>
    <col min="9218" max="9219" width="3.42578125" style="305" customWidth="1"/>
    <col min="9220" max="9221" width="11.42578125" style="305" customWidth="1"/>
    <col min="9222" max="9222" width="12.7109375" style="305" customWidth="1"/>
    <col min="9223" max="9223" width="16.5703125" style="305" customWidth="1"/>
    <col min="9224" max="9224" width="13.140625" style="305" customWidth="1"/>
    <col min="9225" max="9225" width="12.42578125" style="305" customWidth="1"/>
    <col min="9226" max="9226" width="13.5703125" style="305" customWidth="1"/>
    <col min="9227" max="9472" width="11.42578125" style="305"/>
    <col min="9473" max="9473" width="11.42578125" style="305" customWidth="1"/>
    <col min="9474" max="9475" width="3.42578125" style="305" customWidth="1"/>
    <col min="9476" max="9477" width="11.42578125" style="305" customWidth="1"/>
    <col min="9478" max="9478" width="12.7109375" style="305" customWidth="1"/>
    <col min="9479" max="9479" width="16.5703125" style="305" customWidth="1"/>
    <col min="9480" max="9480" width="13.140625" style="305" customWidth="1"/>
    <col min="9481" max="9481" width="12.42578125" style="305" customWidth="1"/>
    <col min="9482" max="9482" width="13.5703125" style="305" customWidth="1"/>
    <col min="9483" max="9728" width="11.42578125" style="305"/>
    <col min="9729" max="9729" width="11.42578125" style="305" customWidth="1"/>
    <col min="9730" max="9731" width="3.42578125" style="305" customWidth="1"/>
    <col min="9732" max="9733" width="11.42578125" style="305" customWidth="1"/>
    <col min="9734" max="9734" width="12.7109375" style="305" customWidth="1"/>
    <col min="9735" max="9735" width="16.5703125" style="305" customWidth="1"/>
    <col min="9736" max="9736" width="13.140625" style="305" customWidth="1"/>
    <col min="9737" max="9737" width="12.42578125" style="305" customWidth="1"/>
    <col min="9738" max="9738" width="13.5703125" style="305" customWidth="1"/>
    <col min="9739" max="9984" width="11.42578125" style="305"/>
    <col min="9985" max="9985" width="11.42578125" style="305" customWidth="1"/>
    <col min="9986" max="9987" width="3.42578125" style="305" customWidth="1"/>
    <col min="9988" max="9989" width="11.42578125" style="305" customWidth="1"/>
    <col min="9990" max="9990" width="12.7109375" style="305" customWidth="1"/>
    <col min="9991" max="9991" width="16.5703125" style="305" customWidth="1"/>
    <col min="9992" max="9992" width="13.140625" style="305" customWidth="1"/>
    <col min="9993" max="9993" width="12.42578125" style="305" customWidth="1"/>
    <col min="9994" max="9994" width="13.5703125" style="305" customWidth="1"/>
    <col min="9995" max="10240" width="11.42578125" style="305"/>
    <col min="10241" max="10241" width="11.42578125" style="305" customWidth="1"/>
    <col min="10242" max="10243" width="3.42578125" style="305" customWidth="1"/>
    <col min="10244" max="10245" width="11.42578125" style="305" customWidth="1"/>
    <col min="10246" max="10246" width="12.7109375" style="305" customWidth="1"/>
    <col min="10247" max="10247" width="16.5703125" style="305" customWidth="1"/>
    <col min="10248" max="10248" width="13.140625" style="305" customWidth="1"/>
    <col min="10249" max="10249" width="12.42578125" style="305" customWidth="1"/>
    <col min="10250" max="10250" width="13.5703125" style="305" customWidth="1"/>
    <col min="10251" max="10496" width="11.42578125" style="305"/>
    <col min="10497" max="10497" width="11.42578125" style="305" customWidth="1"/>
    <col min="10498" max="10499" width="3.42578125" style="305" customWidth="1"/>
    <col min="10500" max="10501" width="11.42578125" style="305" customWidth="1"/>
    <col min="10502" max="10502" width="12.7109375" style="305" customWidth="1"/>
    <col min="10503" max="10503" width="16.5703125" style="305" customWidth="1"/>
    <col min="10504" max="10504" width="13.140625" style="305" customWidth="1"/>
    <col min="10505" max="10505" width="12.42578125" style="305" customWidth="1"/>
    <col min="10506" max="10506" width="13.5703125" style="305" customWidth="1"/>
    <col min="10507" max="10752" width="11.42578125" style="305"/>
    <col min="10753" max="10753" width="11.42578125" style="305" customWidth="1"/>
    <col min="10754" max="10755" width="3.42578125" style="305" customWidth="1"/>
    <col min="10756" max="10757" width="11.42578125" style="305" customWidth="1"/>
    <col min="10758" max="10758" width="12.7109375" style="305" customWidth="1"/>
    <col min="10759" max="10759" width="16.5703125" style="305" customWidth="1"/>
    <col min="10760" max="10760" width="13.140625" style="305" customWidth="1"/>
    <col min="10761" max="10761" width="12.42578125" style="305" customWidth="1"/>
    <col min="10762" max="10762" width="13.5703125" style="305" customWidth="1"/>
    <col min="10763" max="11008" width="11.42578125" style="305"/>
    <col min="11009" max="11009" width="11.42578125" style="305" customWidth="1"/>
    <col min="11010" max="11011" width="3.42578125" style="305" customWidth="1"/>
    <col min="11012" max="11013" width="11.42578125" style="305" customWidth="1"/>
    <col min="11014" max="11014" width="12.7109375" style="305" customWidth="1"/>
    <col min="11015" max="11015" width="16.5703125" style="305" customWidth="1"/>
    <col min="11016" max="11016" width="13.140625" style="305" customWidth="1"/>
    <col min="11017" max="11017" width="12.42578125" style="305" customWidth="1"/>
    <col min="11018" max="11018" width="13.5703125" style="305" customWidth="1"/>
    <col min="11019" max="11264" width="11.42578125" style="305"/>
    <col min="11265" max="11265" width="11.42578125" style="305" customWidth="1"/>
    <col min="11266" max="11267" width="3.42578125" style="305" customWidth="1"/>
    <col min="11268" max="11269" width="11.42578125" style="305" customWidth="1"/>
    <col min="11270" max="11270" width="12.7109375" style="305" customWidth="1"/>
    <col min="11271" max="11271" width="16.5703125" style="305" customWidth="1"/>
    <col min="11272" max="11272" width="13.140625" style="305" customWidth="1"/>
    <col min="11273" max="11273" width="12.42578125" style="305" customWidth="1"/>
    <col min="11274" max="11274" width="13.5703125" style="305" customWidth="1"/>
    <col min="11275" max="11520" width="11.42578125" style="305"/>
    <col min="11521" max="11521" width="11.42578125" style="305" customWidth="1"/>
    <col min="11522" max="11523" width="3.42578125" style="305" customWidth="1"/>
    <col min="11524" max="11525" width="11.42578125" style="305" customWidth="1"/>
    <col min="11526" max="11526" width="12.7109375" style="305" customWidth="1"/>
    <col min="11527" max="11527" width="16.5703125" style="305" customWidth="1"/>
    <col min="11528" max="11528" width="13.140625" style="305" customWidth="1"/>
    <col min="11529" max="11529" width="12.42578125" style="305" customWidth="1"/>
    <col min="11530" max="11530" width="13.5703125" style="305" customWidth="1"/>
    <col min="11531" max="11776" width="11.42578125" style="305"/>
    <col min="11777" max="11777" width="11.42578125" style="305" customWidth="1"/>
    <col min="11778" max="11779" width="3.42578125" style="305" customWidth="1"/>
    <col min="11780" max="11781" width="11.42578125" style="305" customWidth="1"/>
    <col min="11782" max="11782" width="12.7109375" style="305" customWidth="1"/>
    <col min="11783" max="11783" width="16.5703125" style="305" customWidth="1"/>
    <col min="11784" max="11784" width="13.140625" style="305" customWidth="1"/>
    <col min="11785" max="11785" width="12.42578125" style="305" customWidth="1"/>
    <col min="11786" max="11786" width="13.5703125" style="305" customWidth="1"/>
    <col min="11787" max="12032" width="11.42578125" style="305"/>
    <col min="12033" max="12033" width="11.42578125" style="305" customWidth="1"/>
    <col min="12034" max="12035" width="3.42578125" style="305" customWidth="1"/>
    <col min="12036" max="12037" width="11.42578125" style="305" customWidth="1"/>
    <col min="12038" max="12038" width="12.7109375" style="305" customWidth="1"/>
    <col min="12039" max="12039" width="16.5703125" style="305" customWidth="1"/>
    <col min="12040" max="12040" width="13.140625" style="305" customWidth="1"/>
    <col min="12041" max="12041" width="12.42578125" style="305" customWidth="1"/>
    <col min="12042" max="12042" width="13.5703125" style="305" customWidth="1"/>
    <col min="12043" max="12288" width="11.42578125" style="305"/>
    <col min="12289" max="12289" width="11.42578125" style="305" customWidth="1"/>
    <col min="12290" max="12291" width="3.42578125" style="305" customWidth="1"/>
    <col min="12292" max="12293" width="11.42578125" style="305" customWidth="1"/>
    <col min="12294" max="12294" width="12.7109375" style="305" customWidth="1"/>
    <col min="12295" max="12295" width="16.5703125" style="305" customWidth="1"/>
    <col min="12296" max="12296" width="13.140625" style="305" customWidth="1"/>
    <col min="12297" max="12297" width="12.42578125" style="305" customWidth="1"/>
    <col min="12298" max="12298" width="13.5703125" style="305" customWidth="1"/>
    <col min="12299" max="12544" width="11.42578125" style="305"/>
    <col min="12545" max="12545" width="11.42578125" style="305" customWidth="1"/>
    <col min="12546" max="12547" width="3.42578125" style="305" customWidth="1"/>
    <col min="12548" max="12549" width="11.42578125" style="305" customWidth="1"/>
    <col min="12550" max="12550" width="12.7109375" style="305" customWidth="1"/>
    <col min="12551" max="12551" width="16.5703125" style="305" customWidth="1"/>
    <col min="12552" max="12552" width="13.140625" style="305" customWidth="1"/>
    <col min="12553" max="12553" width="12.42578125" style="305" customWidth="1"/>
    <col min="12554" max="12554" width="13.5703125" style="305" customWidth="1"/>
    <col min="12555" max="12800" width="11.42578125" style="305"/>
    <col min="12801" max="12801" width="11.42578125" style="305" customWidth="1"/>
    <col min="12802" max="12803" width="3.42578125" style="305" customWidth="1"/>
    <col min="12804" max="12805" width="11.42578125" style="305" customWidth="1"/>
    <col min="12806" max="12806" width="12.7109375" style="305" customWidth="1"/>
    <col min="12807" max="12807" width="16.5703125" style="305" customWidth="1"/>
    <col min="12808" max="12808" width="13.140625" style="305" customWidth="1"/>
    <col min="12809" max="12809" width="12.42578125" style="305" customWidth="1"/>
    <col min="12810" max="12810" width="13.5703125" style="305" customWidth="1"/>
    <col min="12811" max="13056" width="11.42578125" style="305"/>
    <col min="13057" max="13057" width="11.42578125" style="305" customWidth="1"/>
    <col min="13058" max="13059" width="3.42578125" style="305" customWidth="1"/>
    <col min="13060" max="13061" width="11.42578125" style="305" customWidth="1"/>
    <col min="13062" max="13062" width="12.7109375" style="305" customWidth="1"/>
    <col min="13063" max="13063" width="16.5703125" style="305" customWidth="1"/>
    <col min="13064" max="13064" width="13.140625" style="305" customWidth="1"/>
    <col min="13065" max="13065" width="12.42578125" style="305" customWidth="1"/>
    <col min="13066" max="13066" width="13.5703125" style="305" customWidth="1"/>
    <col min="13067" max="13312" width="11.42578125" style="305"/>
    <col min="13313" max="13313" width="11.42578125" style="305" customWidth="1"/>
    <col min="13314" max="13315" width="3.42578125" style="305" customWidth="1"/>
    <col min="13316" max="13317" width="11.42578125" style="305" customWidth="1"/>
    <col min="13318" max="13318" width="12.7109375" style="305" customWidth="1"/>
    <col min="13319" max="13319" width="16.5703125" style="305" customWidth="1"/>
    <col min="13320" max="13320" width="13.140625" style="305" customWidth="1"/>
    <col min="13321" max="13321" width="12.42578125" style="305" customWidth="1"/>
    <col min="13322" max="13322" width="13.5703125" style="305" customWidth="1"/>
    <col min="13323" max="13568" width="11.42578125" style="305"/>
    <col min="13569" max="13569" width="11.42578125" style="305" customWidth="1"/>
    <col min="13570" max="13571" width="3.42578125" style="305" customWidth="1"/>
    <col min="13572" max="13573" width="11.42578125" style="305" customWidth="1"/>
    <col min="13574" max="13574" width="12.7109375" style="305" customWidth="1"/>
    <col min="13575" max="13575" width="16.5703125" style="305" customWidth="1"/>
    <col min="13576" max="13576" width="13.140625" style="305" customWidth="1"/>
    <col min="13577" max="13577" width="12.42578125" style="305" customWidth="1"/>
    <col min="13578" max="13578" width="13.5703125" style="305" customWidth="1"/>
    <col min="13579" max="13824" width="11.42578125" style="305"/>
    <col min="13825" max="13825" width="11.42578125" style="305" customWidth="1"/>
    <col min="13826" max="13827" width="3.42578125" style="305" customWidth="1"/>
    <col min="13828" max="13829" width="11.42578125" style="305" customWidth="1"/>
    <col min="13830" max="13830" width="12.7109375" style="305" customWidth="1"/>
    <col min="13831" max="13831" width="16.5703125" style="305" customWidth="1"/>
    <col min="13832" max="13832" width="13.140625" style="305" customWidth="1"/>
    <col min="13833" max="13833" width="12.42578125" style="305" customWidth="1"/>
    <col min="13834" max="13834" width="13.5703125" style="305" customWidth="1"/>
    <col min="13835" max="14080" width="11.42578125" style="305"/>
    <col min="14081" max="14081" width="11.42578125" style="305" customWidth="1"/>
    <col min="14082" max="14083" width="3.42578125" style="305" customWidth="1"/>
    <col min="14084" max="14085" width="11.42578125" style="305" customWidth="1"/>
    <col min="14086" max="14086" width="12.7109375" style="305" customWidth="1"/>
    <col min="14087" max="14087" width="16.5703125" style="305" customWidth="1"/>
    <col min="14088" max="14088" width="13.140625" style="305" customWidth="1"/>
    <col min="14089" max="14089" width="12.42578125" style="305" customWidth="1"/>
    <col min="14090" max="14090" width="13.5703125" style="305" customWidth="1"/>
    <col min="14091" max="14336" width="11.42578125" style="305"/>
    <col min="14337" max="14337" width="11.42578125" style="305" customWidth="1"/>
    <col min="14338" max="14339" width="3.42578125" style="305" customWidth="1"/>
    <col min="14340" max="14341" width="11.42578125" style="305" customWidth="1"/>
    <col min="14342" max="14342" width="12.7109375" style="305" customWidth="1"/>
    <col min="14343" max="14343" width="16.5703125" style="305" customWidth="1"/>
    <col min="14344" max="14344" width="13.140625" style="305" customWidth="1"/>
    <col min="14345" max="14345" width="12.42578125" style="305" customWidth="1"/>
    <col min="14346" max="14346" width="13.5703125" style="305" customWidth="1"/>
    <col min="14347" max="14592" width="11.42578125" style="305"/>
    <col min="14593" max="14593" width="11.42578125" style="305" customWidth="1"/>
    <col min="14594" max="14595" width="3.42578125" style="305" customWidth="1"/>
    <col min="14596" max="14597" width="11.42578125" style="305" customWidth="1"/>
    <col min="14598" max="14598" width="12.7109375" style="305" customWidth="1"/>
    <col min="14599" max="14599" width="16.5703125" style="305" customWidth="1"/>
    <col min="14600" max="14600" width="13.140625" style="305" customWidth="1"/>
    <col min="14601" max="14601" width="12.42578125" style="305" customWidth="1"/>
    <col min="14602" max="14602" width="13.5703125" style="305" customWidth="1"/>
    <col min="14603" max="14848" width="11.42578125" style="305"/>
    <col min="14849" max="14849" width="11.42578125" style="305" customWidth="1"/>
    <col min="14850" max="14851" width="3.42578125" style="305" customWidth="1"/>
    <col min="14852" max="14853" width="11.42578125" style="305" customWidth="1"/>
    <col min="14854" max="14854" width="12.7109375" style="305" customWidth="1"/>
    <col min="14855" max="14855" width="16.5703125" style="305" customWidth="1"/>
    <col min="14856" max="14856" width="13.140625" style="305" customWidth="1"/>
    <col min="14857" max="14857" width="12.42578125" style="305" customWidth="1"/>
    <col min="14858" max="14858" width="13.5703125" style="305" customWidth="1"/>
    <col min="14859" max="15104" width="11.42578125" style="305"/>
    <col min="15105" max="15105" width="11.42578125" style="305" customWidth="1"/>
    <col min="15106" max="15107" width="3.42578125" style="305" customWidth="1"/>
    <col min="15108" max="15109" width="11.42578125" style="305" customWidth="1"/>
    <col min="15110" max="15110" width="12.7109375" style="305" customWidth="1"/>
    <col min="15111" max="15111" width="16.5703125" style="305" customWidth="1"/>
    <col min="15112" max="15112" width="13.140625" style="305" customWidth="1"/>
    <col min="15113" max="15113" width="12.42578125" style="305" customWidth="1"/>
    <col min="15114" max="15114" width="13.5703125" style="305" customWidth="1"/>
    <col min="15115" max="15360" width="11.42578125" style="305"/>
    <col min="15361" max="15361" width="11.42578125" style="305" customWidth="1"/>
    <col min="15362" max="15363" width="3.42578125" style="305" customWidth="1"/>
    <col min="15364" max="15365" width="11.42578125" style="305" customWidth="1"/>
    <col min="15366" max="15366" width="12.7109375" style="305" customWidth="1"/>
    <col min="15367" max="15367" width="16.5703125" style="305" customWidth="1"/>
    <col min="15368" max="15368" width="13.140625" style="305" customWidth="1"/>
    <col min="15369" max="15369" width="12.42578125" style="305" customWidth="1"/>
    <col min="15370" max="15370" width="13.5703125" style="305" customWidth="1"/>
    <col min="15371" max="15616" width="11.42578125" style="305"/>
    <col min="15617" max="15617" width="11.42578125" style="305" customWidth="1"/>
    <col min="15618" max="15619" width="3.42578125" style="305" customWidth="1"/>
    <col min="15620" max="15621" width="11.42578125" style="305" customWidth="1"/>
    <col min="15622" max="15622" width="12.7109375" style="305" customWidth="1"/>
    <col min="15623" max="15623" width="16.5703125" style="305" customWidth="1"/>
    <col min="15624" max="15624" width="13.140625" style="305" customWidth="1"/>
    <col min="15625" max="15625" width="12.42578125" style="305" customWidth="1"/>
    <col min="15626" max="15626" width="13.5703125" style="305" customWidth="1"/>
    <col min="15627" max="15872" width="11.42578125" style="305"/>
    <col min="15873" max="15873" width="11.42578125" style="305" customWidth="1"/>
    <col min="15874" max="15875" width="3.42578125" style="305" customWidth="1"/>
    <col min="15876" max="15877" width="11.42578125" style="305" customWidth="1"/>
    <col min="15878" max="15878" width="12.7109375" style="305" customWidth="1"/>
    <col min="15879" max="15879" width="16.5703125" style="305" customWidth="1"/>
    <col min="15880" max="15880" width="13.140625" style="305" customWidth="1"/>
    <col min="15881" max="15881" width="12.42578125" style="305" customWidth="1"/>
    <col min="15882" max="15882" width="13.5703125" style="305" customWidth="1"/>
    <col min="15883" max="16128" width="11.42578125" style="305"/>
    <col min="16129" max="16129" width="11.42578125" style="305" customWidth="1"/>
    <col min="16130" max="16131" width="3.42578125" style="305" customWidth="1"/>
    <col min="16132" max="16133" width="11.42578125" style="305" customWidth="1"/>
    <col min="16134" max="16134" width="12.7109375" style="305" customWidth="1"/>
    <col min="16135" max="16135" width="16.5703125" style="305" customWidth="1"/>
    <col min="16136" max="16136" width="13.140625" style="305" customWidth="1"/>
    <col min="16137" max="16137" width="12.42578125" style="305" customWidth="1"/>
    <col min="16138" max="16138" width="13.5703125" style="305" customWidth="1"/>
    <col min="16139" max="16384" width="11.42578125" style="305"/>
  </cols>
  <sheetData>
    <row r="1" spans="2:126" x14ac:dyDescent="0.2">
      <c r="B1" s="306" t="s">
        <v>120</v>
      </c>
      <c r="C1" s="307"/>
      <c r="D1" s="307"/>
      <c r="E1" s="307"/>
      <c r="F1" s="307"/>
      <c r="G1" s="307"/>
      <c r="H1" s="308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</row>
    <row r="2" spans="2:126" x14ac:dyDescent="0.2">
      <c r="B2" s="306" t="s">
        <v>189</v>
      </c>
      <c r="C2" s="307"/>
      <c r="D2" s="307"/>
      <c r="E2" s="307"/>
      <c r="F2" s="307"/>
      <c r="G2" s="307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</row>
    <row r="3" spans="2:126" ht="24" customHeight="1" x14ac:dyDescent="0.2">
      <c r="C3" s="307"/>
      <c r="D3" s="310" t="s">
        <v>122</v>
      </c>
      <c r="E3" s="311" t="e">
        <f>+'[1]Dev Cost Budget (A-SF)'!C4</f>
        <v>#REF!</v>
      </c>
      <c r="F3" s="312"/>
      <c r="G3" s="312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09"/>
      <c r="DT3" s="309"/>
      <c r="DU3" s="309"/>
      <c r="DV3" s="309"/>
    </row>
    <row r="4" spans="2:126" ht="15.75" thickBot="1" x14ac:dyDescent="0.25">
      <c r="B4" s="313"/>
      <c r="C4" s="307"/>
      <c r="D4" s="307"/>
      <c r="E4" s="307"/>
      <c r="F4" s="307"/>
      <c r="G4" s="307"/>
      <c r="H4" s="308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09"/>
      <c r="DT4" s="309"/>
      <c r="DU4" s="309"/>
      <c r="DV4" s="309"/>
    </row>
    <row r="5" spans="2:126" ht="27.75" customHeight="1" thickBot="1" x14ac:dyDescent="0.25">
      <c r="B5" s="314"/>
      <c r="C5" s="315"/>
      <c r="D5" s="316" t="s">
        <v>190</v>
      </c>
      <c r="E5" s="315"/>
      <c r="F5" s="315"/>
      <c r="G5" s="317" t="s">
        <v>191</v>
      </c>
      <c r="H5" s="318"/>
      <c r="I5" s="318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</row>
    <row r="6" spans="2:126" ht="18" customHeight="1" thickTop="1" x14ac:dyDescent="0.25">
      <c r="B6" s="319" t="s">
        <v>192</v>
      </c>
      <c r="C6" s="320"/>
      <c r="D6" s="320"/>
      <c r="E6" s="320"/>
      <c r="F6" s="320"/>
      <c r="G6" s="321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</row>
    <row r="7" spans="2:126" ht="18" customHeight="1" x14ac:dyDescent="0.2">
      <c r="B7" s="322"/>
      <c r="C7" s="323" t="s">
        <v>193</v>
      </c>
      <c r="D7" s="323"/>
      <c r="E7" s="323"/>
      <c r="F7" s="323"/>
      <c r="G7" s="324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</row>
    <row r="8" spans="2:126" ht="18" customHeight="1" x14ac:dyDescent="0.2">
      <c r="B8" s="322"/>
      <c r="C8" s="323" t="s">
        <v>194</v>
      </c>
      <c r="D8" s="323"/>
      <c r="E8" s="323"/>
      <c r="F8" s="323"/>
      <c r="G8" s="324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</row>
    <row r="9" spans="2:126" ht="18" customHeight="1" x14ac:dyDescent="0.2">
      <c r="B9" s="325"/>
      <c r="C9" s="326" t="s">
        <v>195</v>
      </c>
      <c r="D9" s="326"/>
      <c r="E9" s="326"/>
      <c r="F9" s="326"/>
      <c r="G9" s="324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</row>
    <row r="10" spans="2:126" ht="18" customHeight="1" x14ac:dyDescent="0.25">
      <c r="B10" s="319" t="s">
        <v>196</v>
      </c>
      <c r="C10" s="320"/>
      <c r="D10" s="320"/>
      <c r="E10" s="320"/>
      <c r="F10" s="320"/>
      <c r="G10" s="327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</row>
    <row r="11" spans="2:126" ht="18" customHeight="1" x14ac:dyDescent="0.2">
      <c r="B11" s="322"/>
      <c r="C11" s="328" t="s">
        <v>197</v>
      </c>
      <c r="D11" s="320"/>
      <c r="E11" s="320"/>
      <c r="F11" s="320"/>
      <c r="G11" s="327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</row>
    <row r="12" spans="2:126" ht="18" customHeight="1" x14ac:dyDescent="0.2">
      <c r="B12" s="322"/>
      <c r="C12" s="323"/>
      <c r="D12" s="323" t="s">
        <v>198</v>
      </c>
      <c r="E12" s="323"/>
      <c r="F12" s="323"/>
      <c r="G12" s="324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</row>
    <row r="13" spans="2:126" ht="18" customHeight="1" x14ac:dyDescent="0.2">
      <c r="B13" s="322"/>
      <c r="C13" s="323"/>
      <c r="D13" s="323" t="s">
        <v>199</v>
      </c>
      <c r="E13" s="323"/>
      <c r="F13" s="323"/>
      <c r="G13" s="324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</row>
    <row r="14" spans="2:126" ht="18" customHeight="1" x14ac:dyDescent="0.2">
      <c r="B14" s="322"/>
      <c r="C14" s="323"/>
      <c r="D14" s="323" t="s">
        <v>200</v>
      </c>
      <c r="E14" s="323"/>
      <c r="F14" s="323"/>
      <c r="G14" s="32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</row>
    <row r="15" spans="2:126" ht="18" hidden="1" customHeight="1" x14ac:dyDescent="0.2">
      <c r="B15" s="322"/>
      <c r="C15" s="329" t="s">
        <v>201</v>
      </c>
      <c r="D15" s="323"/>
      <c r="E15" s="323"/>
      <c r="F15" s="323"/>
      <c r="G15" s="327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</row>
    <row r="16" spans="2:126" ht="18" hidden="1" customHeight="1" x14ac:dyDescent="0.2">
      <c r="B16" s="322"/>
      <c r="C16" s="323"/>
      <c r="D16" s="323" t="s">
        <v>198</v>
      </c>
      <c r="E16" s="323"/>
      <c r="F16" s="323"/>
      <c r="G16" s="324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</row>
    <row r="17" spans="2:126" ht="18" hidden="1" customHeight="1" x14ac:dyDescent="0.2">
      <c r="B17" s="322"/>
      <c r="C17" s="323"/>
      <c r="D17" s="323" t="s">
        <v>199</v>
      </c>
      <c r="E17" s="323"/>
      <c r="F17" s="323"/>
      <c r="G17" s="324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</row>
    <row r="18" spans="2:126" ht="18" hidden="1" customHeight="1" x14ac:dyDescent="0.2">
      <c r="B18" s="322"/>
      <c r="C18" s="323"/>
      <c r="D18" s="323" t="s">
        <v>200</v>
      </c>
      <c r="E18" s="323"/>
      <c r="F18" s="323"/>
      <c r="G18" s="324"/>
      <c r="H18" s="330" t="s">
        <v>202</v>
      </c>
      <c r="I18" s="331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</row>
    <row r="19" spans="2:126" ht="18" hidden="1" customHeight="1" x14ac:dyDescent="0.2">
      <c r="B19" s="322"/>
      <c r="C19" s="329" t="s">
        <v>203</v>
      </c>
      <c r="D19" s="323"/>
      <c r="E19" s="323"/>
      <c r="F19" s="323"/>
      <c r="G19" s="327"/>
      <c r="H19" s="332" t="s">
        <v>204</v>
      </c>
      <c r="I19" s="332" t="s">
        <v>205</v>
      </c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</row>
    <row r="20" spans="2:126" ht="18" hidden="1" customHeight="1" x14ac:dyDescent="0.2">
      <c r="B20" s="322"/>
      <c r="C20" s="323"/>
      <c r="D20" s="323" t="s">
        <v>206</v>
      </c>
      <c r="E20" s="323"/>
      <c r="F20" s="323"/>
      <c r="G20" s="324"/>
      <c r="H20" s="333"/>
      <c r="I20" s="334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</row>
    <row r="21" spans="2:126" ht="18" hidden="1" customHeight="1" x14ac:dyDescent="0.2">
      <c r="B21" s="322"/>
      <c r="C21" s="323"/>
      <c r="D21" s="323" t="s">
        <v>199</v>
      </c>
      <c r="E21" s="323"/>
      <c r="F21" s="323"/>
      <c r="G21" s="324"/>
      <c r="H21" s="333"/>
      <c r="I21" s="334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</row>
    <row r="22" spans="2:126" ht="18" hidden="1" customHeight="1" x14ac:dyDescent="0.2">
      <c r="B22" s="322"/>
      <c r="C22" s="323"/>
      <c r="D22" s="323" t="s">
        <v>207</v>
      </c>
      <c r="E22" s="323"/>
      <c r="F22" s="323"/>
      <c r="G22" s="324"/>
      <c r="H22" s="333"/>
      <c r="I22" s="334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</row>
    <row r="23" spans="2:126" ht="18" customHeight="1" x14ac:dyDescent="0.2">
      <c r="B23" s="322"/>
      <c r="C23" s="329" t="s">
        <v>208</v>
      </c>
      <c r="D23" s="323"/>
      <c r="E23" s="323"/>
      <c r="F23" s="323"/>
      <c r="G23" s="327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</row>
    <row r="24" spans="2:126" ht="18" customHeight="1" x14ac:dyDescent="0.2">
      <c r="B24" s="322"/>
      <c r="C24" s="323"/>
      <c r="D24" s="323" t="s">
        <v>209</v>
      </c>
      <c r="E24" s="323"/>
      <c r="F24" s="323"/>
      <c r="G24" s="3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</row>
    <row r="25" spans="2:126" ht="18" customHeight="1" x14ac:dyDescent="0.2">
      <c r="B25" s="322"/>
      <c r="C25" s="323"/>
      <c r="D25" s="323" t="s">
        <v>210</v>
      </c>
      <c r="E25" s="323"/>
      <c r="F25" s="323"/>
      <c r="G25" s="324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09"/>
      <c r="DT25" s="309"/>
      <c r="DU25" s="309"/>
      <c r="DV25" s="309"/>
    </row>
    <row r="26" spans="2:126" ht="18" customHeight="1" x14ac:dyDescent="0.2">
      <c r="B26" s="322"/>
      <c r="C26" s="323"/>
      <c r="D26" s="323" t="s">
        <v>200</v>
      </c>
      <c r="E26" s="323"/>
      <c r="F26" s="323"/>
      <c r="G26" s="324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09"/>
      <c r="DT26" s="309"/>
      <c r="DU26" s="309"/>
      <c r="DV26" s="309"/>
    </row>
    <row r="27" spans="2:126" ht="18" customHeight="1" x14ac:dyDescent="0.2">
      <c r="B27" s="322"/>
      <c r="C27" s="329" t="s">
        <v>211</v>
      </c>
      <c r="D27" s="323"/>
      <c r="E27" s="323"/>
      <c r="F27" s="323"/>
      <c r="G27" s="3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09"/>
      <c r="DV27" s="309"/>
    </row>
    <row r="28" spans="2:126" ht="18" customHeight="1" x14ac:dyDescent="0.2">
      <c r="B28" s="322"/>
      <c r="C28" s="323"/>
      <c r="D28" s="335" t="s">
        <v>212</v>
      </c>
      <c r="E28" s="336"/>
      <c r="F28" s="326"/>
      <c r="G28" s="324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09"/>
      <c r="DP28" s="309"/>
      <c r="DQ28" s="309"/>
      <c r="DR28" s="309"/>
      <c r="DS28" s="309"/>
      <c r="DT28" s="309"/>
      <c r="DU28" s="309"/>
      <c r="DV28" s="309"/>
    </row>
    <row r="29" spans="2:126" ht="18" customHeight="1" x14ac:dyDescent="0.2">
      <c r="B29" s="322"/>
      <c r="C29" s="323"/>
      <c r="D29" s="323" t="s">
        <v>213</v>
      </c>
      <c r="E29" s="323"/>
      <c r="F29" s="323"/>
      <c r="G29" s="324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309"/>
      <c r="DP29" s="309"/>
      <c r="DQ29" s="309"/>
      <c r="DR29" s="309"/>
      <c r="DS29" s="309"/>
      <c r="DT29" s="309"/>
      <c r="DU29" s="309"/>
      <c r="DV29" s="309"/>
    </row>
    <row r="30" spans="2:126" ht="18" customHeight="1" x14ac:dyDescent="0.2">
      <c r="B30" s="322"/>
      <c r="C30" s="323"/>
      <c r="D30" s="323" t="s">
        <v>214</v>
      </c>
      <c r="E30" s="323"/>
      <c r="F30" s="323"/>
      <c r="G30" s="324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</row>
    <row r="31" spans="2:126" ht="18" customHeight="1" x14ac:dyDescent="0.2">
      <c r="B31" s="322"/>
      <c r="C31" s="323"/>
      <c r="D31" s="323" t="s">
        <v>200</v>
      </c>
      <c r="E31" s="323"/>
      <c r="F31" s="323"/>
      <c r="G31" s="324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09"/>
      <c r="DN31" s="309"/>
      <c r="DO31" s="309"/>
      <c r="DP31" s="309"/>
      <c r="DQ31" s="309"/>
      <c r="DR31" s="309"/>
      <c r="DS31" s="309"/>
      <c r="DT31" s="309"/>
      <c r="DU31" s="309"/>
      <c r="DV31" s="309"/>
    </row>
    <row r="32" spans="2:126" ht="18" customHeight="1" x14ac:dyDescent="0.2">
      <c r="B32" s="322"/>
      <c r="C32" s="329" t="s">
        <v>211</v>
      </c>
      <c r="D32" s="323"/>
      <c r="E32" s="323"/>
      <c r="F32" s="323"/>
      <c r="G32" s="327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</row>
    <row r="33" spans="2:126" ht="18" customHeight="1" x14ac:dyDescent="0.2">
      <c r="B33" s="322"/>
      <c r="C33" s="323"/>
      <c r="D33" s="335" t="s">
        <v>212</v>
      </c>
      <c r="E33" s="336"/>
      <c r="F33" s="326"/>
      <c r="G33" s="324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9"/>
      <c r="DT33" s="309"/>
      <c r="DU33" s="309"/>
      <c r="DV33" s="309"/>
    </row>
    <row r="34" spans="2:126" ht="18" customHeight="1" x14ac:dyDescent="0.2">
      <c r="B34" s="322"/>
      <c r="C34" s="323"/>
      <c r="D34" s="323" t="s">
        <v>213</v>
      </c>
      <c r="E34" s="323"/>
      <c r="F34" s="323"/>
      <c r="G34" s="32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</row>
    <row r="35" spans="2:126" ht="18" customHeight="1" x14ac:dyDescent="0.2">
      <c r="B35" s="322"/>
      <c r="C35" s="323"/>
      <c r="D35" s="323" t="s">
        <v>214</v>
      </c>
      <c r="E35" s="323"/>
      <c r="F35" s="323"/>
      <c r="G35" s="324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</row>
    <row r="36" spans="2:126" ht="18" customHeight="1" x14ac:dyDescent="0.2">
      <c r="B36" s="325"/>
      <c r="C36" s="326"/>
      <c r="D36" s="326" t="s">
        <v>200</v>
      </c>
      <c r="E36" s="326"/>
      <c r="F36" s="326"/>
      <c r="G36" s="324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</row>
    <row r="37" spans="2:126" ht="18" customHeight="1" x14ac:dyDescent="0.25">
      <c r="B37" s="337" t="s">
        <v>215</v>
      </c>
      <c r="C37" s="323"/>
      <c r="D37" s="323"/>
      <c r="E37" s="323"/>
      <c r="F37" s="323"/>
      <c r="G37" s="324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</row>
    <row r="38" spans="2:126" ht="18" customHeight="1" x14ac:dyDescent="0.25">
      <c r="B38" s="337" t="s">
        <v>216</v>
      </c>
      <c r="C38" s="323"/>
      <c r="D38" s="323"/>
      <c r="E38" s="323"/>
      <c r="F38" s="323"/>
      <c r="G38" s="324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</row>
    <row r="39" spans="2:126" ht="18" customHeight="1" x14ac:dyDescent="0.25">
      <c r="B39" s="337" t="s">
        <v>217</v>
      </c>
      <c r="C39" s="323"/>
      <c r="D39" s="323"/>
      <c r="E39" s="323"/>
      <c r="F39" s="323"/>
      <c r="G39" s="324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09"/>
      <c r="DT39" s="309"/>
      <c r="DU39" s="309"/>
      <c r="DV39" s="309"/>
    </row>
    <row r="40" spans="2:126" ht="18" customHeight="1" x14ac:dyDescent="0.25">
      <c r="B40" s="337" t="s">
        <v>218</v>
      </c>
      <c r="C40" s="323"/>
      <c r="D40" s="323"/>
      <c r="E40" s="323"/>
      <c r="F40" s="323"/>
      <c r="G40" s="324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/>
      <c r="DQ40" s="309"/>
      <c r="DR40" s="309"/>
      <c r="DS40" s="309"/>
      <c r="DT40" s="309"/>
      <c r="DU40" s="309"/>
      <c r="DV40" s="309"/>
    </row>
    <row r="41" spans="2:126" ht="18" customHeight="1" thickBot="1" x14ac:dyDescent="0.3">
      <c r="B41" s="338" t="s">
        <v>219</v>
      </c>
      <c r="C41" s="339"/>
      <c r="D41" s="339"/>
      <c r="E41" s="339"/>
      <c r="F41" s="339"/>
      <c r="G41" s="340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</row>
    <row r="42" spans="2:126" x14ac:dyDescent="0.2">
      <c r="B42" s="318"/>
      <c r="C42" s="318"/>
      <c r="D42" s="318"/>
      <c r="E42" s="318"/>
      <c r="F42" s="318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</row>
    <row r="43" spans="2:126" x14ac:dyDescent="0.2">
      <c r="B43" s="318"/>
      <c r="C43" s="318"/>
      <c r="D43" s="318"/>
      <c r="E43" s="318"/>
      <c r="F43" s="318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</row>
    <row r="44" spans="2:126" x14ac:dyDescent="0.2">
      <c r="B44" s="318"/>
      <c r="C44" s="318"/>
      <c r="D44" s="318"/>
      <c r="E44" s="318"/>
      <c r="F44" s="318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</row>
    <row r="45" spans="2:126" x14ac:dyDescent="0.2">
      <c r="B45" s="318"/>
      <c r="C45" s="318"/>
      <c r="D45" s="318"/>
      <c r="E45" s="318"/>
      <c r="F45" s="318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</row>
    <row r="46" spans="2:126" x14ac:dyDescent="0.2">
      <c r="B46" s="318"/>
      <c r="C46" s="318"/>
      <c r="D46" s="318"/>
      <c r="E46" s="318"/>
      <c r="F46" s="318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</row>
    <row r="47" spans="2:126" x14ac:dyDescent="0.2">
      <c r="B47" s="318"/>
      <c r="C47" s="318"/>
      <c r="D47" s="318"/>
      <c r="E47" s="318"/>
      <c r="F47" s="318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</row>
    <row r="48" spans="2:126" x14ac:dyDescent="0.2">
      <c r="B48" s="318"/>
      <c r="C48" s="318"/>
      <c r="D48" s="318"/>
      <c r="E48" s="318"/>
      <c r="F48" s="318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</row>
    <row r="49" spans="2:126" x14ac:dyDescent="0.2">
      <c r="B49" s="318"/>
      <c r="C49" s="318"/>
      <c r="D49" s="318"/>
      <c r="E49" s="318"/>
      <c r="F49" s="318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</row>
    <row r="50" spans="2:126" x14ac:dyDescent="0.2">
      <c r="B50" s="318"/>
      <c r="C50" s="318"/>
      <c r="D50" s="318"/>
      <c r="E50" s="318"/>
      <c r="F50" s="318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</row>
    <row r="51" spans="2:126" x14ac:dyDescent="0.2">
      <c r="B51" s="318"/>
      <c r="C51" s="318"/>
      <c r="D51" s="318"/>
      <c r="E51" s="318"/>
      <c r="F51" s="318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09"/>
      <c r="DT51" s="309"/>
      <c r="DU51" s="309"/>
      <c r="DV51" s="309"/>
    </row>
    <row r="52" spans="2:126" x14ac:dyDescent="0.2">
      <c r="B52" s="318"/>
      <c r="C52" s="318"/>
      <c r="D52" s="318"/>
      <c r="E52" s="318"/>
      <c r="F52" s="318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</row>
    <row r="53" spans="2:126" x14ac:dyDescent="0.2">
      <c r="B53" s="318"/>
      <c r="C53" s="318"/>
      <c r="D53" s="318"/>
      <c r="E53" s="318"/>
      <c r="F53" s="318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</row>
    <row r="54" spans="2:126" x14ac:dyDescent="0.2">
      <c r="B54" s="318"/>
      <c r="C54" s="318"/>
      <c r="D54" s="318"/>
      <c r="E54" s="318"/>
      <c r="F54" s="318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</row>
    <row r="55" spans="2:126" x14ac:dyDescent="0.2">
      <c r="B55" s="318"/>
      <c r="C55" s="318"/>
      <c r="D55" s="318"/>
      <c r="E55" s="318"/>
      <c r="F55" s="318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</row>
    <row r="56" spans="2:126" x14ac:dyDescent="0.2">
      <c r="B56" s="318"/>
      <c r="C56" s="318"/>
      <c r="D56" s="318"/>
      <c r="E56" s="318"/>
      <c r="F56" s="318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</row>
    <row r="57" spans="2:126" x14ac:dyDescent="0.2">
      <c r="B57" s="318"/>
      <c r="C57" s="318"/>
      <c r="D57" s="318"/>
      <c r="E57" s="318"/>
      <c r="F57" s="318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</row>
    <row r="58" spans="2:126" x14ac:dyDescent="0.2">
      <c r="B58" s="318"/>
      <c r="C58" s="318"/>
      <c r="D58" s="318"/>
      <c r="E58" s="318"/>
      <c r="F58" s="318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</row>
    <row r="59" spans="2:126" x14ac:dyDescent="0.2">
      <c r="B59" s="318"/>
      <c r="C59" s="318"/>
      <c r="D59" s="318"/>
      <c r="E59" s="318"/>
      <c r="F59" s="318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  <c r="DB59" s="309"/>
      <c r="DC59" s="309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</row>
    <row r="60" spans="2:126" x14ac:dyDescent="0.2">
      <c r="B60" s="318"/>
      <c r="C60" s="318"/>
      <c r="D60" s="318"/>
      <c r="E60" s="318"/>
      <c r="F60" s="318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  <c r="DB60" s="309"/>
      <c r="DC60" s="309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</row>
    <row r="61" spans="2:126" x14ac:dyDescent="0.2">
      <c r="B61" s="318"/>
      <c r="C61" s="318"/>
      <c r="D61" s="318"/>
      <c r="E61" s="318"/>
      <c r="F61" s="318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</row>
    <row r="62" spans="2:126" x14ac:dyDescent="0.2">
      <c r="B62" s="318"/>
      <c r="C62" s="318"/>
      <c r="D62" s="318"/>
      <c r="E62" s="318"/>
      <c r="F62" s="318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</row>
    <row r="63" spans="2:126" x14ac:dyDescent="0.2">
      <c r="B63" s="318"/>
      <c r="C63" s="318"/>
      <c r="D63" s="318"/>
      <c r="E63" s="318"/>
      <c r="F63" s="318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</row>
    <row r="64" spans="2:126" x14ac:dyDescent="0.2">
      <c r="B64" s="318"/>
      <c r="C64" s="318"/>
      <c r="D64" s="318"/>
      <c r="E64" s="318"/>
      <c r="F64" s="318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</row>
    <row r="65" spans="2:126" x14ac:dyDescent="0.2">
      <c r="B65" s="318"/>
      <c r="C65" s="318"/>
      <c r="D65" s="318"/>
      <c r="E65" s="318"/>
      <c r="F65" s="318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</row>
    <row r="66" spans="2:126" x14ac:dyDescent="0.2">
      <c r="B66" s="318"/>
      <c r="C66" s="318"/>
      <c r="D66" s="318"/>
      <c r="E66" s="318"/>
      <c r="F66" s="318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09"/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</row>
    <row r="67" spans="2:126" x14ac:dyDescent="0.2">
      <c r="B67" s="318"/>
      <c r="C67" s="318"/>
      <c r="D67" s="318"/>
      <c r="E67" s="318"/>
      <c r="F67" s="318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09"/>
      <c r="CL67" s="309"/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09"/>
      <c r="DB67" s="309"/>
      <c r="DC67" s="309"/>
      <c r="DD67" s="309"/>
      <c r="DE67" s="309"/>
      <c r="DF67" s="309"/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09"/>
      <c r="DT67" s="309"/>
      <c r="DU67" s="309"/>
      <c r="DV67" s="309"/>
    </row>
    <row r="68" spans="2:126" x14ac:dyDescent="0.2">
      <c r="B68" s="318"/>
      <c r="C68" s="318"/>
      <c r="D68" s="318"/>
      <c r="E68" s="318"/>
      <c r="F68" s="318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09"/>
      <c r="DC68" s="309"/>
      <c r="DD68" s="309"/>
      <c r="DE68" s="309"/>
      <c r="DF68" s="309"/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</row>
    <row r="69" spans="2:126" x14ac:dyDescent="0.2">
      <c r="B69" s="318"/>
      <c r="C69" s="318"/>
      <c r="D69" s="318"/>
      <c r="E69" s="318"/>
      <c r="F69" s="318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09"/>
      <c r="CP69" s="309"/>
      <c r="CQ69" s="309"/>
      <c r="CR69" s="309"/>
      <c r="CS69" s="309"/>
      <c r="CT69" s="309"/>
      <c r="CU69" s="309"/>
      <c r="CV69" s="309"/>
      <c r="CW69" s="309"/>
      <c r="CX69" s="309"/>
      <c r="CY69" s="309"/>
      <c r="CZ69" s="309"/>
      <c r="DA69" s="309"/>
      <c r="DB69" s="309"/>
      <c r="DC69" s="309"/>
      <c r="DD69" s="309"/>
      <c r="DE69" s="309"/>
      <c r="DF69" s="309"/>
      <c r="DG69" s="309"/>
      <c r="DH69" s="309"/>
      <c r="DI69" s="309"/>
      <c r="DJ69" s="309"/>
      <c r="DK69" s="309"/>
      <c r="DL69" s="309"/>
      <c r="DM69" s="309"/>
      <c r="DN69" s="309"/>
      <c r="DO69" s="309"/>
      <c r="DP69" s="309"/>
      <c r="DQ69" s="309"/>
      <c r="DR69" s="309"/>
      <c r="DS69" s="309"/>
      <c r="DT69" s="309"/>
      <c r="DU69" s="309"/>
      <c r="DV69" s="309"/>
    </row>
    <row r="70" spans="2:126" x14ac:dyDescent="0.2">
      <c r="B70" s="318"/>
      <c r="C70" s="318"/>
      <c r="D70" s="318"/>
      <c r="E70" s="318"/>
      <c r="F70" s="318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309"/>
      <c r="CI70" s="309"/>
      <c r="CJ70" s="309"/>
      <c r="CK70" s="309"/>
      <c r="CL70" s="309"/>
      <c r="CM70" s="309"/>
      <c r="CN70" s="309"/>
      <c r="CO70" s="309"/>
      <c r="CP70" s="309"/>
      <c r="CQ70" s="309"/>
      <c r="CR70" s="309"/>
      <c r="CS70" s="309"/>
      <c r="CT70" s="309"/>
      <c r="CU70" s="309"/>
      <c r="CV70" s="309"/>
      <c r="CW70" s="309"/>
      <c r="CX70" s="309"/>
      <c r="CY70" s="309"/>
      <c r="CZ70" s="309"/>
      <c r="DA70" s="309"/>
      <c r="DB70" s="309"/>
      <c r="DC70" s="309"/>
      <c r="DD70" s="309"/>
      <c r="DE70" s="309"/>
      <c r="DF70" s="309"/>
      <c r="DG70" s="309"/>
      <c r="DH70" s="309"/>
      <c r="DI70" s="309"/>
      <c r="DJ70" s="309"/>
      <c r="DK70" s="309"/>
      <c r="DL70" s="309"/>
      <c r="DM70" s="309"/>
      <c r="DN70" s="309"/>
      <c r="DO70" s="309"/>
      <c r="DP70" s="309"/>
      <c r="DQ70" s="309"/>
      <c r="DR70" s="309"/>
      <c r="DS70" s="309"/>
      <c r="DT70" s="309"/>
      <c r="DU70" s="309"/>
      <c r="DV70" s="309"/>
    </row>
    <row r="71" spans="2:126" x14ac:dyDescent="0.2">
      <c r="B71" s="318"/>
      <c r="C71" s="318"/>
      <c r="D71" s="318"/>
      <c r="E71" s="318"/>
      <c r="F71" s="318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09"/>
      <c r="CY71" s="309"/>
      <c r="CZ71" s="309"/>
      <c r="DA71" s="309"/>
      <c r="DB71" s="309"/>
      <c r="DC71" s="309"/>
      <c r="DD71" s="309"/>
      <c r="DE71" s="309"/>
      <c r="DF71" s="309"/>
      <c r="DG71" s="309"/>
      <c r="DH71" s="309"/>
      <c r="DI71" s="309"/>
      <c r="DJ71" s="309"/>
      <c r="DK71" s="309"/>
      <c r="DL71" s="309"/>
      <c r="DM71" s="309"/>
      <c r="DN71" s="309"/>
      <c r="DO71" s="309"/>
      <c r="DP71" s="309"/>
      <c r="DQ71" s="309"/>
      <c r="DR71" s="309"/>
      <c r="DS71" s="309"/>
      <c r="DT71" s="309"/>
      <c r="DU71" s="309"/>
      <c r="DV71" s="309"/>
    </row>
    <row r="72" spans="2:126" x14ac:dyDescent="0.2">
      <c r="B72" s="318"/>
      <c r="C72" s="318"/>
      <c r="D72" s="318"/>
      <c r="E72" s="318"/>
      <c r="F72" s="318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309"/>
      <c r="CJ72" s="309"/>
      <c r="CK72" s="309"/>
      <c r="CL72" s="309"/>
      <c r="CM72" s="309"/>
      <c r="CN72" s="309"/>
      <c r="CO72" s="309"/>
      <c r="CP72" s="309"/>
      <c r="CQ72" s="309"/>
      <c r="CR72" s="309"/>
      <c r="CS72" s="309"/>
      <c r="CT72" s="309"/>
      <c r="CU72" s="309"/>
      <c r="CV72" s="309"/>
      <c r="CW72" s="309"/>
      <c r="CX72" s="309"/>
      <c r="CY72" s="309"/>
      <c r="CZ72" s="309"/>
      <c r="DA72" s="309"/>
      <c r="DB72" s="309"/>
      <c r="DC72" s="309"/>
      <c r="DD72" s="309"/>
      <c r="DE72" s="309"/>
      <c r="DF72" s="309"/>
      <c r="DG72" s="309"/>
      <c r="DH72" s="309"/>
      <c r="DI72" s="309"/>
      <c r="DJ72" s="309"/>
      <c r="DK72" s="309"/>
      <c r="DL72" s="309"/>
      <c r="DM72" s="309"/>
      <c r="DN72" s="309"/>
      <c r="DO72" s="309"/>
      <c r="DP72" s="309"/>
      <c r="DQ72" s="309"/>
      <c r="DR72" s="309"/>
      <c r="DS72" s="309"/>
      <c r="DT72" s="309"/>
      <c r="DU72" s="309"/>
      <c r="DV72" s="309"/>
    </row>
    <row r="73" spans="2:126" x14ac:dyDescent="0.2">
      <c r="B73" s="318"/>
      <c r="C73" s="318"/>
      <c r="D73" s="318"/>
      <c r="E73" s="318"/>
      <c r="F73" s="318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09"/>
      <c r="DC73" s="309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09"/>
      <c r="DQ73" s="309"/>
      <c r="DR73" s="309"/>
      <c r="DS73" s="309"/>
      <c r="DT73" s="309"/>
      <c r="DU73" s="309"/>
      <c r="DV73" s="309"/>
    </row>
    <row r="74" spans="2:126" x14ac:dyDescent="0.2">
      <c r="B74" s="318"/>
      <c r="C74" s="318"/>
      <c r="D74" s="318"/>
      <c r="E74" s="318"/>
      <c r="F74" s="318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309"/>
      <c r="CJ74" s="309"/>
      <c r="CK74" s="309"/>
      <c r="CL74" s="309"/>
      <c r="CM74" s="309"/>
      <c r="CN74" s="309"/>
      <c r="CO74" s="309"/>
      <c r="CP74" s="309"/>
      <c r="CQ74" s="309"/>
      <c r="CR74" s="309"/>
      <c r="CS74" s="309"/>
      <c r="CT74" s="309"/>
      <c r="CU74" s="309"/>
      <c r="CV74" s="309"/>
      <c r="CW74" s="309"/>
      <c r="CX74" s="309"/>
      <c r="CY74" s="309"/>
      <c r="CZ74" s="309"/>
      <c r="DA74" s="309"/>
      <c r="DB74" s="309"/>
      <c r="DC74" s="309"/>
      <c r="DD74" s="309"/>
      <c r="DE74" s="309"/>
      <c r="DF74" s="309"/>
      <c r="DG74" s="309"/>
      <c r="DH74" s="309"/>
      <c r="DI74" s="309"/>
      <c r="DJ74" s="309"/>
      <c r="DK74" s="309"/>
      <c r="DL74" s="309"/>
      <c r="DM74" s="309"/>
      <c r="DN74" s="309"/>
      <c r="DO74" s="309"/>
      <c r="DP74" s="309"/>
      <c r="DQ74" s="309"/>
      <c r="DR74" s="309"/>
      <c r="DS74" s="309"/>
      <c r="DT74" s="309"/>
      <c r="DU74" s="309"/>
      <c r="DV74" s="309"/>
    </row>
    <row r="75" spans="2:126" x14ac:dyDescent="0.2">
      <c r="B75" s="318"/>
      <c r="C75" s="318"/>
      <c r="D75" s="318"/>
      <c r="E75" s="318"/>
      <c r="F75" s="318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</row>
    <row r="76" spans="2:126" x14ac:dyDescent="0.2">
      <c r="B76" s="318"/>
      <c r="C76" s="318"/>
      <c r="D76" s="318"/>
      <c r="E76" s="318"/>
      <c r="F76" s="318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309"/>
      <c r="CA76" s="309"/>
      <c r="CB76" s="309"/>
      <c r="CC76" s="309"/>
      <c r="CD76" s="309"/>
      <c r="CE76" s="309"/>
      <c r="CF76" s="309"/>
      <c r="CG76" s="309"/>
      <c r="CH76" s="309"/>
      <c r="CI76" s="309"/>
      <c r="CJ76" s="309"/>
      <c r="CK76" s="309"/>
      <c r="CL76" s="309"/>
      <c r="CM76" s="309"/>
      <c r="CN76" s="309"/>
      <c r="CO76" s="309"/>
      <c r="CP76" s="309"/>
      <c r="CQ76" s="309"/>
      <c r="CR76" s="309"/>
      <c r="CS76" s="309"/>
      <c r="CT76" s="309"/>
      <c r="CU76" s="309"/>
      <c r="CV76" s="309"/>
      <c r="CW76" s="309"/>
      <c r="CX76" s="309"/>
      <c r="CY76" s="309"/>
      <c r="CZ76" s="309"/>
      <c r="DA76" s="309"/>
      <c r="DB76" s="309"/>
      <c r="DC76" s="309"/>
      <c r="DD76" s="309"/>
      <c r="DE76" s="309"/>
      <c r="DF76" s="309"/>
      <c r="DG76" s="309"/>
      <c r="DH76" s="309"/>
      <c r="DI76" s="309"/>
      <c r="DJ76" s="309"/>
      <c r="DK76" s="309"/>
      <c r="DL76" s="309"/>
      <c r="DM76" s="309"/>
      <c r="DN76" s="309"/>
      <c r="DO76" s="309"/>
      <c r="DP76" s="309"/>
      <c r="DQ76" s="309"/>
      <c r="DR76" s="309"/>
      <c r="DS76" s="309"/>
      <c r="DT76" s="309"/>
      <c r="DU76" s="309"/>
      <c r="DV76" s="309"/>
    </row>
    <row r="77" spans="2:126" x14ac:dyDescent="0.2">
      <c r="B77" s="318"/>
      <c r="C77" s="318"/>
      <c r="D77" s="318"/>
      <c r="E77" s="318"/>
      <c r="F77" s="318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09"/>
      <c r="CD77" s="309"/>
      <c r="CE77" s="309"/>
      <c r="CF77" s="309"/>
      <c r="CG77" s="309"/>
      <c r="CH77" s="309"/>
      <c r="CI77" s="309"/>
      <c r="CJ77" s="309"/>
      <c r="CK77" s="309"/>
      <c r="CL77" s="309"/>
      <c r="CM77" s="309"/>
      <c r="CN77" s="309"/>
      <c r="CO77" s="309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09"/>
      <c r="DB77" s="309"/>
      <c r="DC77" s="309"/>
      <c r="DD77" s="309"/>
      <c r="DE77" s="309"/>
      <c r="DF77" s="309"/>
      <c r="DG77" s="309"/>
      <c r="DH77" s="309"/>
      <c r="DI77" s="309"/>
      <c r="DJ77" s="309"/>
      <c r="DK77" s="309"/>
      <c r="DL77" s="309"/>
      <c r="DM77" s="309"/>
      <c r="DN77" s="309"/>
      <c r="DO77" s="309"/>
      <c r="DP77" s="309"/>
      <c r="DQ77" s="309"/>
      <c r="DR77" s="309"/>
      <c r="DS77" s="309"/>
      <c r="DT77" s="309"/>
      <c r="DU77" s="309"/>
      <c r="DV77" s="309"/>
    </row>
    <row r="78" spans="2:126" x14ac:dyDescent="0.2">
      <c r="B78" s="318"/>
      <c r="C78" s="318"/>
      <c r="D78" s="318"/>
      <c r="E78" s="318"/>
      <c r="F78" s="318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09"/>
      <c r="CL78" s="309"/>
      <c r="CM78" s="309"/>
      <c r="CN78" s="309"/>
      <c r="CO78" s="309"/>
      <c r="CP78" s="309"/>
      <c r="CQ78" s="309"/>
      <c r="CR78" s="309"/>
      <c r="CS78" s="309"/>
      <c r="CT78" s="309"/>
      <c r="CU78" s="309"/>
      <c r="CV78" s="309"/>
      <c r="CW78" s="309"/>
      <c r="CX78" s="309"/>
      <c r="CY78" s="309"/>
      <c r="CZ78" s="309"/>
      <c r="DA78" s="309"/>
      <c r="DB78" s="309"/>
      <c r="DC78" s="309"/>
      <c r="DD78" s="309"/>
      <c r="DE78" s="309"/>
      <c r="DF78" s="309"/>
      <c r="DG78" s="309"/>
      <c r="DH78" s="309"/>
      <c r="DI78" s="309"/>
      <c r="DJ78" s="309"/>
      <c r="DK78" s="309"/>
      <c r="DL78" s="309"/>
      <c r="DM78" s="309"/>
      <c r="DN78" s="309"/>
      <c r="DO78" s="309"/>
      <c r="DP78" s="309"/>
      <c r="DQ78" s="309"/>
      <c r="DR78" s="309"/>
      <c r="DS78" s="309"/>
      <c r="DT78" s="309"/>
      <c r="DU78" s="309"/>
      <c r="DV78" s="309"/>
    </row>
    <row r="79" spans="2:126" x14ac:dyDescent="0.2">
      <c r="B79" s="318"/>
      <c r="C79" s="318"/>
      <c r="D79" s="318"/>
      <c r="E79" s="318"/>
      <c r="F79" s="318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09"/>
      <c r="CL79" s="309"/>
      <c r="CM79" s="309"/>
      <c r="CN79" s="309"/>
      <c r="CO79" s="309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09"/>
      <c r="DA79" s="309"/>
      <c r="DB79" s="309"/>
      <c r="DC79" s="309"/>
      <c r="DD79" s="309"/>
      <c r="DE79" s="309"/>
      <c r="DF79" s="309"/>
      <c r="DG79" s="309"/>
      <c r="DH79" s="309"/>
      <c r="DI79" s="309"/>
      <c r="DJ79" s="309"/>
      <c r="DK79" s="309"/>
      <c r="DL79" s="309"/>
      <c r="DM79" s="309"/>
      <c r="DN79" s="309"/>
      <c r="DO79" s="309"/>
      <c r="DP79" s="309"/>
      <c r="DQ79" s="309"/>
      <c r="DR79" s="309"/>
      <c r="DS79" s="309"/>
      <c r="DT79" s="309"/>
      <c r="DU79" s="309"/>
      <c r="DV79" s="309"/>
    </row>
    <row r="80" spans="2:126" x14ac:dyDescent="0.2">
      <c r="B80" s="318"/>
      <c r="C80" s="318"/>
      <c r="D80" s="318"/>
      <c r="E80" s="318"/>
      <c r="F80" s="318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09"/>
      <c r="CL80" s="309"/>
      <c r="CM80" s="309"/>
      <c r="CN80" s="309"/>
      <c r="CO80" s="309"/>
      <c r="CP80" s="309"/>
      <c r="CQ80" s="309"/>
      <c r="CR80" s="309"/>
      <c r="CS80" s="309"/>
      <c r="CT80" s="309"/>
      <c r="CU80" s="309"/>
      <c r="CV80" s="309"/>
      <c r="CW80" s="309"/>
      <c r="CX80" s="309"/>
      <c r="CY80" s="309"/>
      <c r="CZ80" s="309"/>
      <c r="DA80" s="309"/>
      <c r="DB80" s="309"/>
      <c r="DC80" s="309"/>
      <c r="DD80" s="309"/>
      <c r="DE80" s="309"/>
      <c r="DF80" s="309"/>
      <c r="DG80" s="309"/>
      <c r="DH80" s="309"/>
      <c r="DI80" s="309"/>
      <c r="DJ80" s="309"/>
      <c r="DK80" s="309"/>
      <c r="DL80" s="309"/>
      <c r="DM80" s="309"/>
      <c r="DN80" s="309"/>
      <c r="DO80" s="309"/>
      <c r="DP80" s="309"/>
      <c r="DQ80" s="309"/>
      <c r="DR80" s="309"/>
      <c r="DS80" s="309"/>
      <c r="DT80" s="309"/>
      <c r="DU80" s="309"/>
      <c r="DV80" s="309"/>
    </row>
    <row r="81" spans="2:126" x14ac:dyDescent="0.2">
      <c r="B81" s="318"/>
      <c r="C81" s="318"/>
      <c r="D81" s="318"/>
      <c r="E81" s="318"/>
      <c r="F81" s="318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09"/>
      <c r="CM81" s="309"/>
      <c r="CN81" s="309"/>
      <c r="CO81" s="309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09"/>
      <c r="DB81" s="309"/>
      <c r="DC81" s="309"/>
      <c r="DD81" s="309"/>
      <c r="DE81" s="309"/>
      <c r="DF81" s="309"/>
      <c r="DG81" s="309"/>
      <c r="DH81" s="309"/>
      <c r="DI81" s="309"/>
      <c r="DJ81" s="309"/>
      <c r="DK81" s="309"/>
      <c r="DL81" s="309"/>
      <c r="DM81" s="309"/>
      <c r="DN81" s="309"/>
      <c r="DO81" s="309"/>
      <c r="DP81" s="309"/>
      <c r="DQ81" s="309"/>
      <c r="DR81" s="309"/>
      <c r="DS81" s="309"/>
      <c r="DT81" s="309"/>
      <c r="DU81" s="309"/>
      <c r="DV81" s="309"/>
    </row>
    <row r="82" spans="2:126" x14ac:dyDescent="0.2">
      <c r="B82" s="318"/>
      <c r="C82" s="318"/>
      <c r="D82" s="318"/>
      <c r="E82" s="318"/>
      <c r="F82" s="318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09"/>
      <c r="DC82" s="309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</row>
    <row r="83" spans="2:126" x14ac:dyDescent="0.2">
      <c r="B83" s="318"/>
      <c r="C83" s="318"/>
      <c r="D83" s="318"/>
      <c r="E83" s="318"/>
      <c r="F83" s="318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09"/>
      <c r="DC83" s="309"/>
      <c r="DD83" s="309"/>
      <c r="DE83" s="309"/>
      <c r="DF83" s="309"/>
      <c r="DG83" s="309"/>
      <c r="DH83" s="309"/>
      <c r="DI83" s="309"/>
      <c r="DJ83" s="309"/>
      <c r="DK83" s="309"/>
      <c r="DL83" s="309"/>
      <c r="DM83" s="309"/>
      <c r="DN83" s="309"/>
      <c r="DO83" s="309"/>
      <c r="DP83" s="309"/>
      <c r="DQ83" s="309"/>
      <c r="DR83" s="309"/>
      <c r="DS83" s="309"/>
      <c r="DT83" s="309"/>
      <c r="DU83" s="309"/>
      <c r="DV83" s="309"/>
    </row>
    <row r="84" spans="2:126" x14ac:dyDescent="0.2">
      <c r="B84" s="318"/>
      <c r="C84" s="318"/>
      <c r="D84" s="318"/>
      <c r="E84" s="318"/>
      <c r="F84" s="318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09"/>
      <c r="DD84" s="309"/>
      <c r="DE84" s="309"/>
      <c r="DF84" s="309"/>
      <c r="DG84" s="309"/>
      <c r="DH84" s="309"/>
      <c r="DI84" s="309"/>
      <c r="DJ84" s="309"/>
      <c r="DK84" s="309"/>
      <c r="DL84" s="309"/>
      <c r="DM84" s="309"/>
      <c r="DN84" s="309"/>
      <c r="DO84" s="309"/>
      <c r="DP84" s="309"/>
      <c r="DQ84" s="309"/>
      <c r="DR84" s="309"/>
      <c r="DS84" s="309"/>
      <c r="DT84" s="309"/>
      <c r="DU84" s="309"/>
      <c r="DV84" s="309"/>
    </row>
    <row r="85" spans="2:126" x14ac:dyDescent="0.2">
      <c r="B85" s="318"/>
      <c r="C85" s="318"/>
      <c r="D85" s="318"/>
      <c r="E85" s="318"/>
      <c r="F85" s="318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</row>
    <row r="86" spans="2:126" x14ac:dyDescent="0.2">
      <c r="B86" s="318"/>
      <c r="C86" s="318"/>
      <c r="D86" s="318"/>
      <c r="E86" s="318"/>
      <c r="F86" s="318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  <c r="CR86" s="309"/>
      <c r="CS86" s="309"/>
      <c r="CT86" s="309"/>
      <c r="CU86" s="309"/>
      <c r="CV86" s="309"/>
      <c r="CW86" s="309"/>
      <c r="CX86" s="309"/>
      <c r="CY86" s="309"/>
      <c r="CZ86" s="309"/>
      <c r="DA86" s="309"/>
      <c r="DB86" s="309"/>
      <c r="DC86" s="309"/>
      <c r="DD86" s="309"/>
      <c r="DE86" s="309"/>
      <c r="DF86" s="309"/>
      <c r="DG86" s="309"/>
      <c r="DH86" s="309"/>
      <c r="DI86" s="309"/>
      <c r="DJ86" s="309"/>
      <c r="DK86" s="309"/>
      <c r="DL86" s="309"/>
      <c r="DM86" s="309"/>
      <c r="DN86" s="309"/>
      <c r="DO86" s="309"/>
      <c r="DP86" s="309"/>
      <c r="DQ86" s="309"/>
      <c r="DR86" s="309"/>
      <c r="DS86" s="309"/>
      <c r="DT86" s="309"/>
      <c r="DU86" s="309"/>
      <c r="DV86" s="309"/>
    </row>
    <row r="87" spans="2:126" x14ac:dyDescent="0.2">
      <c r="B87" s="318"/>
      <c r="C87" s="318"/>
      <c r="D87" s="318"/>
      <c r="E87" s="318"/>
      <c r="F87" s="318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09"/>
      <c r="CL87" s="309"/>
      <c r="CM87" s="309"/>
      <c r="CN87" s="309"/>
      <c r="CO87" s="309"/>
      <c r="CP87" s="309"/>
      <c r="CQ87" s="309"/>
      <c r="CR87" s="309"/>
      <c r="CS87" s="309"/>
      <c r="CT87" s="309"/>
      <c r="CU87" s="309"/>
      <c r="CV87" s="309"/>
      <c r="CW87" s="309"/>
      <c r="CX87" s="309"/>
      <c r="CY87" s="309"/>
      <c r="CZ87" s="309"/>
      <c r="DA87" s="309"/>
      <c r="DB87" s="309"/>
      <c r="DC87" s="309"/>
      <c r="DD87" s="309"/>
      <c r="DE87" s="309"/>
      <c r="DF87" s="309"/>
      <c r="DG87" s="309"/>
      <c r="DH87" s="309"/>
      <c r="DI87" s="309"/>
      <c r="DJ87" s="309"/>
      <c r="DK87" s="309"/>
      <c r="DL87" s="309"/>
      <c r="DM87" s="309"/>
      <c r="DN87" s="309"/>
      <c r="DO87" s="309"/>
      <c r="DP87" s="309"/>
      <c r="DQ87" s="309"/>
      <c r="DR87" s="309"/>
      <c r="DS87" s="309"/>
      <c r="DT87" s="309"/>
      <c r="DU87" s="309"/>
      <c r="DV87" s="309"/>
    </row>
    <row r="88" spans="2:126" x14ac:dyDescent="0.2">
      <c r="B88" s="318"/>
      <c r="C88" s="318"/>
      <c r="D88" s="318"/>
      <c r="E88" s="318"/>
      <c r="F88" s="318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09"/>
      <c r="DB88" s="309"/>
      <c r="DC88" s="309"/>
      <c r="DD88" s="309"/>
      <c r="DE88" s="309"/>
      <c r="DF88" s="309"/>
      <c r="DG88" s="309"/>
      <c r="DH88" s="309"/>
      <c r="DI88" s="309"/>
      <c r="DJ88" s="309"/>
      <c r="DK88" s="309"/>
      <c r="DL88" s="309"/>
      <c r="DM88" s="309"/>
      <c r="DN88" s="309"/>
      <c r="DO88" s="309"/>
      <c r="DP88" s="309"/>
      <c r="DQ88" s="309"/>
      <c r="DR88" s="309"/>
      <c r="DS88" s="309"/>
      <c r="DT88" s="309"/>
      <c r="DU88" s="309"/>
      <c r="DV88" s="309"/>
    </row>
    <row r="89" spans="2:126" x14ac:dyDescent="0.2">
      <c r="B89" s="318"/>
      <c r="C89" s="318"/>
      <c r="D89" s="318"/>
      <c r="E89" s="318"/>
      <c r="F89" s="318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09"/>
      <c r="DC89" s="309"/>
      <c r="DD89" s="309"/>
      <c r="DE89" s="309"/>
      <c r="DF89" s="309"/>
      <c r="DG89" s="309"/>
      <c r="DH89" s="309"/>
      <c r="DI89" s="309"/>
      <c r="DJ89" s="309"/>
      <c r="DK89" s="309"/>
      <c r="DL89" s="309"/>
      <c r="DM89" s="309"/>
      <c r="DN89" s="309"/>
      <c r="DO89" s="309"/>
      <c r="DP89" s="309"/>
      <c r="DQ89" s="309"/>
      <c r="DR89" s="309"/>
      <c r="DS89" s="309"/>
      <c r="DT89" s="309"/>
      <c r="DU89" s="309"/>
      <c r="DV89" s="309"/>
    </row>
    <row r="90" spans="2:126" x14ac:dyDescent="0.2">
      <c r="B90" s="318"/>
      <c r="C90" s="318"/>
      <c r="D90" s="318"/>
      <c r="E90" s="318"/>
      <c r="F90" s="318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09"/>
      <c r="CN90" s="309"/>
      <c r="CO90" s="309"/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09"/>
      <c r="DC90" s="309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</row>
    <row r="91" spans="2:126" x14ac:dyDescent="0.2">
      <c r="B91" s="318"/>
      <c r="C91" s="318"/>
      <c r="D91" s="318"/>
      <c r="E91" s="318"/>
      <c r="F91" s="318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</row>
    <row r="92" spans="2:126" x14ac:dyDescent="0.2">
      <c r="B92" s="318"/>
      <c r="C92" s="318"/>
      <c r="D92" s="318"/>
      <c r="E92" s="318"/>
      <c r="F92" s="318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09"/>
      <c r="CN92" s="309"/>
      <c r="CO92" s="309"/>
      <c r="CP92" s="309"/>
      <c r="CQ92" s="309"/>
      <c r="CR92" s="309"/>
      <c r="CS92" s="309"/>
      <c r="CT92" s="309"/>
      <c r="CU92" s="309"/>
      <c r="CV92" s="309"/>
      <c r="CW92" s="309"/>
      <c r="CX92" s="309"/>
      <c r="CY92" s="309"/>
      <c r="CZ92" s="309"/>
      <c r="DA92" s="309"/>
      <c r="DB92" s="309"/>
      <c r="DC92" s="309"/>
      <c r="DD92" s="309"/>
      <c r="DE92" s="309"/>
      <c r="DF92" s="309"/>
      <c r="DG92" s="309"/>
      <c r="DH92" s="309"/>
      <c r="DI92" s="309"/>
      <c r="DJ92" s="309"/>
      <c r="DK92" s="309"/>
      <c r="DL92" s="309"/>
      <c r="DM92" s="309"/>
      <c r="DN92" s="309"/>
      <c r="DO92" s="309"/>
      <c r="DP92" s="309"/>
      <c r="DQ92" s="309"/>
      <c r="DR92" s="309"/>
      <c r="DS92" s="309"/>
      <c r="DT92" s="309"/>
      <c r="DU92" s="309"/>
      <c r="DV92" s="309"/>
    </row>
    <row r="93" spans="2:126" x14ac:dyDescent="0.2">
      <c r="B93" s="318"/>
      <c r="C93" s="318"/>
      <c r="D93" s="318"/>
      <c r="E93" s="318"/>
      <c r="F93" s="318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09"/>
      <c r="CP93" s="309"/>
      <c r="CQ93" s="309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09"/>
      <c r="DD93" s="309"/>
      <c r="DE93" s="309"/>
      <c r="DF93" s="309"/>
      <c r="DG93" s="309"/>
      <c r="DH93" s="309"/>
      <c r="DI93" s="309"/>
      <c r="DJ93" s="309"/>
      <c r="DK93" s="309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09"/>
    </row>
    <row r="94" spans="2:126" x14ac:dyDescent="0.2">
      <c r="B94" s="318"/>
      <c r="C94" s="318"/>
      <c r="D94" s="318"/>
      <c r="E94" s="318"/>
      <c r="F94" s="318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09"/>
      <c r="CP94" s="309"/>
      <c r="CQ94" s="309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09"/>
      <c r="DC94" s="309"/>
      <c r="DD94" s="309"/>
      <c r="DE94" s="309"/>
      <c r="DF94" s="309"/>
      <c r="DG94" s="309"/>
      <c r="DH94" s="309"/>
      <c r="DI94" s="309"/>
      <c r="DJ94" s="309"/>
      <c r="DK94" s="309"/>
      <c r="DL94" s="309"/>
      <c r="DM94" s="309"/>
      <c r="DN94" s="309"/>
      <c r="DO94" s="309"/>
      <c r="DP94" s="309"/>
      <c r="DQ94" s="309"/>
      <c r="DR94" s="309"/>
      <c r="DS94" s="309"/>
      <c r="DT94" s="309"/>
      <c r="DU94" s="309"/>
      <c r="DV94" s="309"/>
    </row>
    <row r="95" spans="2:126" x14ac:dyDescent="0.2">
      <c r="B95" s="318"/>
      <c r="C95" s="318"/>
      <c r="D95" s="318"/>
      <c r="E95" s="318"/>
      <c r="F95" s="318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09"/>
      <c r="DC95" s="309"/>
      <c r="DD95" s="309"/>
      <c r="DE95" s="309"/>
      <c r="DF95" s="309"/>
      <c r="DG95" s="309"/>
      <c r="DH95" s="309"/>
      <c r="DI95" s="309"/>
      <c r="DJ95" s="309"/>
      <c r="DK95" s="309"/>
      <c r="DL95" s="309"/>
      <c r="DM95" s="309"/>
      <c r="DN95" s="309"/>
      <c r="DO95" s="309"/>
      <c r="DP95" s="309"/>
      <c r="DQ95" s="309"/>
      <c r="DR95" s="309"/>
      <c r="DS95" s="309"/>
      <c r="DT95" s="309"/>
      <c r="DU95" s="309"/>
      <c r="DV95" s="309"/>
    </row>
    <row r="96" spans="2:126" x14ac:dyDescent="0.2">
      <c r="B96" s="318"/>
      <c r="C96" s="318"/>
      <c r="D96" s="318"/>
      <c r="E96" s="318"/>
      <c r="F96" s="318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309"/>
      <c r="CI96" s="309"/>
      <c r="CJ96" s="309"/>
      <c r="CK96" s="309"/>
      <c r="CL96" s="309"/>
      <c r="CM96" s="309"/>
      <c r="CN96" s="309"/>
      <c r="CO96" s="309"/>
      <c r="CP96" s="309"/>
      <c r="CQ96" s="309"/>
      <c r="CR96" s="309"/>
      <c r="CS96" s="309"/>
      <c r="CT96" s="309"/>
      <c r="CU96" s="309"/>
      <c r="CV96" s="309"/>
      <c r="CW96" s="309"/>
      <c r="CX96" s="309"/>
      <c r="CY96" s="309"/>
      <c r="CZ96" s="309"/>
      <c r="DA96" s="309"/>
      <c r="DB96" s="309"/>
      <c r="DC96" s="309"/>
      <c r="DD96" s="309"/>
      <c r="DE96" s="309"/>
      <c r="DF96" s="309"/>
      <c r="DG96" s="309"/>
      <c r="DH96" s="309"/>
      <c r="DI96" s="309"/>
      <c r="DJ96" s="309"/>
      <c r="DK96" s="309"/>
      <c r="DL96" s="309"/>
      <c r="DM96" s="309"/>
      <c r="DN96" s="309"/>
      <c r="DO96" s="309"/>
      <c r="DP96" s="309"/>
      <c r="DQ96" s="309"/>
      <c r="DR96" s="309"/>
      <c r="DS96" s="309"/>
      <c r="DT96" s="309"/>
      <c r="DU96" s="309"/>
      <c r="DV96" s="309"/>
    </row>
    <row r="97" spans="2:126" x14ac:dyDescent="0.2">
      <c r="B97" s="318"/>
      <c r="C97" s="318"/>
      <c r="D97" s="318"/>
      <c r="E97" s="318"/>
      <c r="F97" s="318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09"/>
      <c r="DD97" s="309"/>
      <c r="DE97" s="309"/>
      <c r="DF97" s="309"/>
      <c r="DG97" s="309"/>
      <c r="DH97" s="309"/>
      <c r="DI97" s="309"/>
      <c r="DJ97" s="309"/>
      <c r="DK97" s="309"/>
      <c r="DL97" s="309"/>
      <c r="DM97" s="309"/>
      <c r="DN97" s="309"/>
      <c r="DO97" s="309"/>
      <c r="DP97" s="309"/>
      <c r="DQ97" s="309"/>
      <c r="DR97" s="309"/>
      <c r="DS97" s="309"/>
      <c r="DT97" s="309"/>
      <c r="DU97" s="309"/>
      <c r="DV97" s="309"/>
    </row>
    <row r="98" spans="2:126" x14ac:dyDescent="0.2">
      <c r="B98" s="318"/>
      <c r="C98" s="318"/>
      <c r="D98" s="318"/>
      <c r="E98" s="318"/>
      <c r="F98" s="318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09"/>
      <c r="DD98" s="309"/>
      <c r="DE98" s="309"/>
      <c r="DF98" s="309"/>
      <c r="DG98" s="309"/>
      <c r="DH98" s="309"/>
      <c r="DI98" s="309"/>
      <c r="DJ98" s="309"/>
      <c r="DK98" s="309"/>
      <c r="DL98" s="309"/>
      <c r="DM98" s="309"/>
      <c r="DN98" s="309"/>
      <c r="DO98" s="309"/>
      <c r="DP98" s="309"/>
      <c r="DQ98" s="309"/>
      <c r="DR98" s="309"/>
      <c r="DS98" s="309"/>
      <c r="DT98" s="309"/>
      <c r="DU98" s="309"/>
      <c r="DV98" s="309"/>
    </row>
    <row r="99" spans="2:126" x14ac:dyDescent="0.2">
      <c r="B99" s="318"/>
      <c r="C99" s="318"/>
      <c r="D99" s="318"/>
      <c r="E99" s="318"/>
      <c r="F99" s="318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09"/>
      <c r="CL99" s="309"/>
      <c r="CM99" s="309"/>
      <c r="CN99" s="309"/>
      <c r="CO99" s="309"/>
      <c r="CP99" s="309"/>
      <c r="CQ99" s="309"/>
      <c r="CR99" s="309"/>
      <c r="CS99" s="309"/>
      <c r="CT99" s="309"/>
      <c r="CU99" s="309"/>
      <c r="CV99" s="309"/>
      <c r="CW99" s="309"/>
      <c r="CX99" s="309"/>
      <c r="CY99" s="309"/>
      <c r="CZ99" s="309"/>
      <c r="DA99" s="309"/>
      <c r="DB99" s="309"/>
      <c r="DC99" s="309"/>
      <c r="DD99" s="309"/>
      <c r="DE99" s="309"/>
      <c r="DF99" s="309"/>
      <c r="DG99" s="309"/>
      <c r="DH99" s="309"/>
      <c r="DI99" s="309"/>
      <c r="DJ99" s="309"/>
      <c r="DK99" s="309"/>
      <c r="DL99" s="309"/>
      <c r="DM99" s="309"/>
      <c r="DN99" s="309"/>
      <c r="DO99" s="309"/>
      <c r="DP99" s="309"/>
      <c r="DQ99" s="309"/>
      <c r="DR99" s="309"/>
      <c r="DS99" s="309"/>
      <c r="DT99" s="309"/>
      <c r="DU99" s="309"/>
      <c r="DV99" s="309"/>
    </row>
    <row r="100" spans="2:126" x14ac:dyDescent="0.2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09"/>
      <c r="CU100" s="309"/>
      <c r="CV100" s="309"/>
      <c r="CW100" s="309"/>
      <c r="CX100" s="309"/>
      <c r="CY100" s="309"/>
      <c r="CZ100" s="309"/>
      <c r="DA100" s="309"/>
      <c r="DB100" s="309"/>
      <c r="DC100" s="309"/>
      <c r="DD100" s="309"/>
      <c r="DE100" s="309"/>
      <c r="DF100" s="309"/>
      <c r="DG100" s="309"/>
      <c r="DH100" s="309"/>
      <c r="DI100" s="309"/>
      <c r="DJ100" s="309"/>
      <c r="DK100" s="309"/>
      <c r="DL100" s="309"/>
      <c r="DM100" s="309"/>
      <c r="DN100" s="309"/>
      <c r="DO100" s="309"/>
      <c r="DP100" s="309"/>
      <c r="DQ100" s="309"/>
      <c r="DR100" s="309"/>
      <c r="DS100" s="309"/>
      <c r="DT100" s="309"/>
      <c r="DU100" s="309"/>
      <c r="DV100" s="309"/>
    </row>
    <row r="101" spans="2:126" x14ac:dyDescent="0.2"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309"/>
      <c r="DD101" s="309"/>
      <c r="DE101" s="309"/>
      <c r="DF101" s="309"/>
      <c r="DG101" s="309"/>
      <c r="DH101" s="309"/>
      <c r="DI101" s="309"/>
      <c r="DJ101" s="309"/>
      <c r="DK101" s="309"/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</row>
    <row r="102" spans="2:126" x14ac:dyDescent="0.2"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309"/>
      <c r="DD102" s="309"/>
      <c r="DE102" s="309"/>
      <c r="DF102" s="309"/>
      <c r="DG102" s="309"/>
      <c r="DH102" s="309"/>
      <c r="DI102" s="309"/>
      <c r="DJ102" s="309"/>
      <c r="DK102" s="309"/>
      <c r="DL102" s="309"/>
      <c r="DM102" s="309"/>
      <c r="DN102" s="309"/>
      <c r="DO102" s="309"/>
      <c r="DP102" s="309"/>
      <c r="DQ102" s="309"/>
      <c r="DR102" s="309"/>
      <c r="DS102" s="309"/>
      <c r="DT102" s="309"/>
      <c r="DU102" s="309"/>
      <c r="DV102" s="309"/>
    </row>
    <row r="103" spans="2:126" x14ac:dyDescent="0.2"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309"/>
      <c r="DD103" s="309"/>
      <c r="DE103" s="309"/>
      <c r="DF103" s="309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</row>
    <row r="104" spans="2:126" x14ac:dyDescent="0.2"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309"/>
      <c r="DD104" s="309"/>
      <c r="DE104" s="309"/>
      <c r="DF104" s="309"/>
      <c r="DG104" s="309"/>
      <c r="DH104" s="309"/>
      <c r="DI104" s="309"/>
      <c r="DJ104" s="309"/>
      <c r="DK104" s="309"/>
      <c r="DL104" s="309"/>
      <c r="DM104" s="309"/>
      <c r="DN104" s="309"/>
      <c r="DO104" s="309"/>
      <c r="DP104" s="309"/>
      <c r="DQ104" s="309"/>
      <c r="DR104" s="309"/>
      <c r="DS104" s="309"/>
      <c r="DT104" s="309"/>
      <c r="DU104" s="309"/>
      <c r="DV104" s="309"/>
    </row>
    <row r="105" spans="2:126" x14ac:dyDescent="0.2"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  <c r="DB105" s="309"/>
      <c r="DC105" s="309"/>
      <c r="DD105" s="309"/>
      <c r="DE105" s="309"/>
      <c r="DF105" s="309"/>
      <c r="DG105" s="309"/>
      <c r="DH105" s="309"/>
      <c r="DI105" s="309"/>
      <c r="DJ105" s="309"/>
      <c r="DK105" s="309"/>
      <c r="DL105" s="309"/>
      <c r="DM105" s="309"/>
      <c r="DN105" s="309"/>
      <c r="DO105" s="309"/>
      <c r="DP105" s="309"/>
      <c r="DQ105" s="309"/>
      <c r="DR105" s="309"/>
      <c r="DS105" s="309"/>
      <c r="DT105" s="309"/>
      <c r="DU105" s="309"/>
      <c r="DV105" s="309"/>
    </row>
    <row r="106" spans="2:126" x14ac:dyDescent="0.2"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09"/>
      <c r="DI106" s="309"/>
      <c r="DJ106" s="309"/>
      <c r="DK106" s="309"/>
      <c r="DL106" s="309"/>
      <c r="DM106" s="309"/>
      <c r="DN106" s="309"/>
      <c r="DO106" s="309"/>
      <c r="DP106" s="309"/>
      <c r="DQ106" s="309"/>
      <c r="DR106" s="309"/>
      <c r="DS106" s="309"/>
      <c r="DT106" s="309"/>
      <c r="DU106" s="309"/>
      <c r="DV106" s="309"/>
    </row>
    <row r="107" spans="2:126" x14ac:dyDescent="0.2"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</row>
    <row r="108" spans="2:126" x14ac:dyDescent="0.2"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</row>
    <row r="109" spans="2:126" x14ac:dyDescent="0.2"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09"/>
      <c r="DD109" s="309"/>
      <c r="DE109" s="309"/>
      <c r="DF109" s="309"/>
      <c r="DG109" s="309"/>
      <c r="DH109" s="309"/>
      <c r="DI109" s="309"/>
      <c r="DJ109" s="309"/>
      <c r="DK109" s="309"/>
      <c r="DL109" s="309"/>
      <c r="DM109" s="309"/>
      <c r="DN109" s="309"/>
      <c r="DO109" s="309"/>
      <c r="DP109" s="309"/>
      <c r="DQ109" s="309"/>
      <c r="DR109" s="309"/>
      <c r="DS109" s="309"/>
      <c r="DT109" s="309"/>
      <c r="DU109" s="309"/>
      <c r="DV109" s="309"/>
    </row>
    <row r="110" spans="2:126" x14ac:dyDescent="0.2"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09"/>
      <c r="CB110" s="309"/>
      <c r="CC110" s="309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09"/>
      <c r="CP110" s="309"/>
      <c r="CQ110" s="309"/>
      <c r="CR110" s="309"/>
      <c r="CS110" s="309"/>
      <c r="CT110" s="309"/>
      <c r="CU110" s="309"/>
      <c r="CV110" s="309"/>
      <c r="CW110" s="309"/>
      <c r="CX110" s="309"/>
      <c r="CY110" s="309"/>
      <c r="CZ110" s="309"/>
      <c r="DA110" s="309"/>
      <c r="DB110" s="309"/>
      <c r="DC110" s="309"/>
      <c r="DD110" s="309"/>
      <c r="DE110" s="309"/>
      <c r="DF110" s="309"/>
      <c r="DG110" s="309"/>
      <c r="DH110" s="309"/>
      <c r="DI110" s="309"/>
      <c r="DJ110" s="309"/>
      <c r="DK110" s="309"/>
      <c r="DL110" s="309"/>
      <c r="DM110" s="309"/>
      <c r="DN110" s="309"/>
      <c r="DO110" s="309"/>
      <c r="DP110" s="309"/>
      <c r="DQ110" s="309"/>
      <c r="DR110" s="309"/>
      <c r="DS110" s="309"/>
      <c r="DT110" s="309"/>
      <c r="DU110" s="309"/>
      <c r="DV110" s="309"/>
    </row>
    <row r="111" spans="2:126" x14ac:dyDescent="0.2"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09"/>
      <c r="DD111" s="309"/>
      <c r="DE111" s="309"/>
      <c r="DF111" s="309"/>
      <c r="DG111" s="309"/>
      <c r="DH111" s="309"/>
      <c r="DI111" s="309"/>
      <c r="DJ111" s="309"/>
      <c r="DK111" s="309"/>
      <c r="DL111" s="309"/>
      <c r="DM111" s="309"/>
      <c r="DN111" s="309"/>
      <c r="DO111" s="309"/>
      <c r="DP111" s="309"/>
      <c r="DQ111" s="309"/>
      <c r="DR111" s="309"/>
      <c r="DS111" s="309"/>
      <c r="DT111" s="309"/>
      <c r="DU111" s="309"/>
      <c r="DV111" s="309"/>
    </row>
    <row r="112" spans="2:126" x14ac:dyDescent="0.2"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A112" s="309"/>
      <c r="DB112" s="309"/>
      <c r="DC112" s="309"/>
      <c r="DD112" s="309"/>
      <c r="DE112" s="309"/>
      <c r="DF112" s="309"/>
      <c r="DG112" s="309"/>
      <c r="DH112" s="309"/>
      <c r="DI112" s="309"/>
      <c r="DJ112" s="309"/>
      <c r="DK112" s="309"/>
      <c r="DL112" s="309"/>
      <c r="DM112" s="309"/>
      <c r="DN112" s="309"/>
      <c r="DO112" s="309"/>
      <c r="DP112" s="309"/>
      <c r="DQ112" s="309"/>
      <c r="DR112" s="309"/>
      <c r="DS112" s="309"/>
      <c r="DT112" s="309"/>
      <c r="DU112" s="309"/>
      <c r="DV112" s="309"/>
    </row>
    <row r="113" spans="2:126" x14ac:dyDescent="0.2"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</row>
    <row r="114" spans="2:126" x14ac:dyDescent="0.2"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09"/>
      <c r="DD114" s="309"/>
      <c r="DE114" s="309"/>
      <c r="DF114" s="309"/>
      <c r="DG114" s="309"/>
      <c r="DH114" s="309"/>
      <c r="DI114" s="309"/>
      <c r="DJ114" s="309"/>
      <c r="DK114" s="309"/>
      <c r="DL114" s="309"/>
      <c r="DM114" s="309"/>
      <c r="DN114" s="309"/>
      <c r="DO114" s="309"/>
      <c r="DP114" s="309"/>
      <c r="DQ114" s="309"/>
      <c r="DR114" s="309"/>
      <c r="DS114" s="309"/>
      <c r="DT114" s="309"/>
      <c r="DU114" s="309"/>
      <c r="DV114" s="309"/>
    </row>
    <row r="115" spans="2:126" x14ac:dyDescent="0.2"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09"/>
      <c r="CX115" s="309"/>
      <c r="CY115" s="309"/>
      <c r="CZ115" s="309"/>
      <c r="DA115" s="309"/>
      <c r="DB115" s="309"/>
      <c r="DC115" s="309"/>
      <c r="DD115" s="309"/>
      <c r="DE115" s="309"/>
      <c r="DF115" s="309"/>
      <c r="DG115" s="309"/>
      <c r="DH115" s="309"/>
      <c r="DI115" s="309"/>
      <c r="DJ115" s="309"/>
      <c r="DK115" s="309"/>
      <c r="DL115" s="309"/>
      <c r="DM115" s="309"/>
      <c r="DN115" s="309"/>
      <c r="DO115" s="309"/>
      <c r="DP115" s="309"/>
      <c r="DQ115" s="309"/>
      <c r="DR115" s="309"/>
      <c r="DS115" s="309"/>
      <c r="DT115" s="309"/>
      <c r="DU115" s="309"/>
      <c r="DV115" s="309"/>
    </row>
    <row r="116" spans="2:126" x14ac:dyDescent="0.2"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09"/>
      <c r="DT116" s="309"/>
      <c r="DU116" s="309"/>
      <c r="DV116" s="309"/>
    </row>
    <row r="117" spans="2:126" x14ac:dyDescent="0.2"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  <c r="CR117" s="309"/>
      <c r="CS117" s="309"/>
      <c r="CT117" s="309"/>
      <c r="CU117" s="309"/>
      <c r="CV117" s="309"/>
      <c r="CW117" s="309"/>
      <c r="CX117" s="309"/>
      <c r="CY117" s="309"/>
      <c r="CZ117" s="309"/>
      <c r="DA117" s="309"/>
      <c r="DB117" s="309"/>
      <c r="DC117" s="309"/>
      <c r="DD117" s="309"/>
      <c r="DE117" s="309"/>
      <c r="DF117" s="309"/>
      <c r="DG117" s="309"/>
      <c r="DH117" s="309"/>
      <c r="DI117" s="309"/>
      <c r="DJ117" s="309"/>
      <c r="DK117" s="309"/>
      <c r="DL117" s="309"/>
      <c r="DM117" s="309"/>
      <c r="DN117" s="309"/>
      <c r="DO117" s="309"/>
      <c r="DP117" s="309"/>
      <c r="DQ117" s="309"/>
      <c r="DR117" s="309"/>
      <c r="DS117" s="309"/>
      <c r="DT117" s="309"/>
      <c r="DU117" s="309"/>
      <c r="DV117" s="309"/>
    </row>
    <row r="118" spans="2:126" x14ac:dyDescent="0.2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09"/>
      <c r="CX118" s="309"/>
      <c r="CY118" s="309"/>
      <c r="CZ118" s="309"/>
      <c r="DA118" s="309"/>
      <c r="DB118" s="309"/>
      <c r="DC118" s="309"/>
      <c r="DD118" s="309"/>
      <c r="DE118" s="309"/>
      <c r="DF118" s="309"/>
      <c r="DG118" s="309"/>
      <c r="DH118" s="309"/>
      <c r="DI118" s="309"/>
      <c r="DJ118" s="309"/>
      <c r="DK118" s="309"/>
      <c r="DL118" s="309"/>
      <c r="DM118" s="309"/>
      <c r="DN118" s="309"/>
      <c r="DO118" s="309"/>
      <c r="DP118" s="309"/>
      <c r="DQ118" s="309"/>
      <c r="DR118" s="309"/>
      <c r="DS118" s="309"/>
      <c r="DT118" s="309"/>
      <c r="DU118" s="309"/>
      <c r="DV118" s="309"/>
    </row>
    <row r="119" spans="2:126" x14ac:dyDescent="0.2"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</row>
    <row r="120" spans="2:126" x14ac:dyDescent="0.2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09"/>
      <c r="CX120" s="309"/>
      <c r="CY120" s="309"/>
      <c r="CZ120" s="309"/>
      <c r="DA120" s="309"/>
      <c r="DB120" s="309"/>
      <c r="DC120" s="309"/>
      <c r="DD120" s="309"/>
      <c r="DE120" s="309"/>
      <c r="DF120" s="309"/>
      <c r="DG120" s="309"/>
      <c r="DH120" s="309"/>
      <c r="DI120" s="309"/>
      <c r="DJ120" s="309"/>
      <c r="DK120" s="309"/>
      <c r="DL120" s="309"/>
      <c r="DM120" s="309"/>
      <c r="DN120" s="309"/>
      <c r="DO120" s="309"/>
      <c r="DP120" s="309"/>
      <c r="DQ120" s="309"/>
      <c r="DR120" s="309"/>
      <c r="DS120" s="309"/>
      <c r="DT120" s="309"/>
      <c r="DU120" s="309"/>
      <c r="DV120" s="309"/>
    </row>
    <row r="121" spans="2:126" x14ac:dyDescent="0.2"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/>
      <c r="DF121" s="309"/>
      <c r="DG121" s="309"/>
      <c r="DH121" s="309"/>
      <c r="DI121" s="309"/>
      <c r="DJ121" s="309"/>
      <c r="DK121" s="309"/>
      <c r="DL121" s="309"/>
      <c r="DM121" s="309"/>
      <c r="DN121" s="309"/>
      <c r="DO121" s="309"/>
      <c r="DP121" s="309"/>
      <c r="DQ121" s="309"/>
      <c r="DR121" s="309"/>
      <c r="DS121" s="309"/>
      <c r="DT121" s="309"/>
      <c r="DU121" s="309"/>
      <c r="DV121" s="309"/>
    </row>
    <row r="122" spans="2:126" x14ac:dyDescent="0.2"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  <c r="DB122" s="309"/>
      <c r="DC122" s="309"/>
      <c r="DD122" s="309"/>
      <c r="DE122" s="309"/>
      <c r="DF122" s="309"/>
      <c r="DG122" s="309"/>
      <c r="DH122" s="309"/>
      <c r="DI122" s="309"/>
      <c r="DJ122" s="309"/>
      <c r="DK122" s="309"/>
      <c r="DL122" s="309"/>
      <c r="DM122" s="309"/>
      <c r="DN122" s="309"/>
      <c r="DO122" s="309"/>
      <c r="DP122" s="309"/>
      <c r="DQ122" s="309"/>
      <c r="DR122" s="309"/>
      <c r="DS122" s="309"/>
      <c r="DT122" s="309"/>
      <c r="DU122" s="309"/>
      <c r="DV122" s="309"/>
    </row>
    <row r="123" spans="2:126" x14ac:dyDescent="0.2"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DI123" s="309"/>
      <c r="DJ123" s="309"/>
      <c r="DK123" s="309"/>
      <c r="DL123" s="309"/>
      <c r="DM123" s="309"/>
      <c r="DN123" s="309"/>
      <c r="DO123" s="309"/>
      <c r="DP123" s="309"/>
      <c r="DQ123" s="309"/>
      <c r="DR123" s="309"/>
      <c r="DS123" s="309"/>
      <c r="DT123" s="309"/>
      <c r="DU123" s="309"/>
      <c r="DV123" s="309"/>
    </row>
    <row r="124" spans="2:126" x14ac:dyDescent="0.2"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  <c r="CR124" s="309"/>
      <c r="CS124" s="309"/>
      <c r="CT124" s="309"/>
      <c r="CU124" s="309"/>
      <c r="CV124" s="309"/>
      <c r="CW124" s="309"/>
      <c r="CX124" s="309"/>
      <c r="CY124" s="309"/>
      <c r="CZ124" s="309"/>
      <c r="DA124" s="309"/>
      <c r="DB124" s="309"/>
      <c r="DC124" s="309"/>
      <c r="DD124" s="309"/>
      <c r="DE124" s="309"/>
      <c r="DF124" s="309"/>
      <c r="DG124" s="309"/>
      <c r="DH124" s="309"/>
      <c r="DI124" s="309"/>
      <c r="DJ124" s="309"/>
      <c r="DK124" s="309"/>
      <c r="DL124" s="309"/>
      <c r="DM124" s="309"/>
      <c r="DN124" s="309"/>
      <c r="DO124" s="309"/>
      <c r="DP124" s="309"/>
      <c r="DQ124" s="309"/>
      <c r="DR124" s="309"/>
      <c r="DS124" s="309"/>
      <c r="DT124" s="309"/>
      <c r="DU124" s="309"/>
      <c r="DV124" s="309"/>
    </row>
    <row r="125" spans="2:126" x14ac:dyDescent="0.2"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  <c r="CR125" s="309"/>
      <c r="CS125" s="309"/>
      <c r="CT125" s="309"/>
      <c r="CU125" s="309"/>
      <c r="CV125" s="309"/>
      <c r="CW125" s="309"/>
      <c r="CX125" s="309"/>
      <c r="CY125" s="309"/>
      <c r="CZ125" s="309"/>
      <c r="DA125" s="309"/>
      <c r="DB125" s="309"/>
      <c r="DC125" s="309"/>
      <c r="DD125" s="309"/>
      <c r="DE125" s="309"/>
      <c r="DF125" s="309"/>
      <c r="DG125" s="309"/>
      <c r="DH125" s="309"/>
      <c r="DI125" s="309"/>
      <c r="DJ125" s="309"/>
      <c r="DK125" s="309"/>
      <c r="DL125" s="309"/>
      <c r="DM125" s="309"/>
      <c r="DN125" s="309"/>
      <c r="DO125" s="309"/>
      <c r="DP125" s="309"/>
      <c r="DQ125" s="309"/>
      <c r="DR125" s="309"/>
      <c r="DS125" s="309"/>
      <c r="DT125" s="309"/>
      <c r="DU125" s="309"/>
      <c r="DV125" s="309"/>
    </row>
    <row r="126" spans="2:126" x14ac:dyDescent="0.2"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  <c r="CR126" s="309"/>
      <c r="CS126" s="309"/>
      <c r="CT126" s="309"/>
      <c r="CU126" s="309"/>
      <c r="CV126" s="309"/>
      <c r="CW126" s="309"/>
      <c r="CX126" s="309"/>
      <c r="CY126" s="309"/>
      <c r="CZ126" s="309"/>
      <c r="DA126" s="309"/>
      <c r="DB126" s="309"/>
      <c r="DC126" s="309"/>
      <c r="DD126" s="309"/>
      <c r="DE126" s="309"/>
      <c r="DF126" s="309"/>
      <c r="DG126" s="309"/>
      <c r="DH126" s="309"/>
      <c r="DI126" s="309"/>
      <c r="DJ126" s="309"/>
      <c r="DK126" s="309"/>
      <c r="DL126" s="309"/>
      <c r="DM126" s="309"/>
      <c r="DN126" s="309"/>
      <c r="DO126" s="309"/>
      <c r="DP126" s="309"/>
      <c r="DQ126" s="309"/>
      <c r="DR126" s="309"/>
      <c r="DS126" s="309"/>
      <c r="DT126" s="309"/>
      <c r="DU126" s="309"/>
      <c r="DV126" s="309"/>
    </row>
    <row r="127" spans="2:126" x14ac:dyDescent="0.2"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  <c r="CR127" s="309"/>
      <c r="CS127" s="309"/>
      <c r="CT127" s="309"/>
      <c r="CU127" s="309"/>
      <c r="CV127" s="309"/>
      <c r="CW127" s="309"/>
      <c r="CX127" s="309"/>
      <c r="CY127" s="309"/>
      <c r="CZ127" s="309"/>
      <c r="DA127" s="309"/>
      <c r="DB127" s="309"/>
      <c r="DC127" s="309"/>
      <c r="DD127" s="309"/>
      <c r="DE127" s="309"/>
      <c r="DF127" s="309"/>
      <c r="DG127" s="309"/>
      <c r="DH127" s="309"/>
      <c r="DI127" s="309"/>
      <c r="DJ127" s="309"/>
      <c r="DK127" s="309"/>
      <c r="DL127" s="309"/>
      <c r="DM127" s="309"/>
      <c r="DN127" s="309"/>
      <c r="DO127" s="309"/>
      <c r="DP127" s="309"/>
      <c r="DQ127" s="309"/>
      <c r="DR127" s="309"/>
      <c r="DS127" s="309"/>
      <c r="DT127" s="309"/>
      <c r="DU127" s="309"/>
      <c r="DV127" s="309"/>
    </row>
    <row r="128" spans="2:126" x14ac:dyDescent="0.2"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DI128" s="309"/>
      <c r="DJ128" s="309"/>
      <c r="DK128" s="309"/>
      <c r="DL128" s="309"/>
      <c r="DM128" s="309"/>
      <c r="DN128" s="309"/>
      <c r="DO128" s="309"/>
      <c r="DP128" s="309"/>
      <c r="DQ128" s="309"/>
      <c r="DR128" s="309"/>
      <c r="DS128" s="309"/>
      <c r="DT128" s="309"/>
      <c r="DU128" s="309"/>
      <c r="DV128" s="309"/>
    </row>
    <row r="129" spans="2:126" x14ac:dyDescent="0.2"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  <c r="BX129" s="309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  <c r="DB129" s="309"/>
      <c r="DC129" s="309"/>
      <c r="DD129" s="309"/>
      <c r="DE129" s="309"/>
      <c r="DF129" s="309"/>
      <c r="DG129" s="309"/>
      <c r="DH129" s="309"/>
      <c r="DI129" s="309"/>
      <c r="DJ129" s="309"/>
      <c r="DK129" s="309"/>
      <c r="DL129" s="309"/>
      <c r="DM129" s="309"/>
      <c r="DN129" s="309"/>
      <c r="DO129" s="309"/>
      <c r="DP129" s="309"/>
      <c r="DQ129" s="309"/>
      <c r="DR129" s="309"/>
      <c r="DS129" s="309"/>
      <c r="DT129" s="309"/>
      <c r="DU129" s="309"/>
      <c r="DV129" s="309"/>
    </row>
    <row r="130" spans="2:126" x14ac:dyDescent="0.2"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  <c r="DB130" s="309"/>
      <c r="DC130" s="309"/>
      <c r="DD130" s="309"/>
      <c r="DE130" s="309"/>
      <c r="DF130" s="309"/>
      <c r="DG130" s="309"/>
      <c r="DH130" s="309"/>
      <c r="DI130" s="309"/>
      <c r="DJ130" s="309"/>
      <c r="DK130" s="309"/>
      <c r="DL130" s="309"/>
      <c r="DM130" s="309"/>
      <c r="DN130" s="309"/>
      <c r="DO130" s="309"/>
      <c r="DP130" s="309"/>
      <c r="DQ130" s="309"/>
      <c r="DR130" s="309"/>
      <c r="DS130" s="309"/>
      <c r="DT130" s="309"/>
      <c r="DU130" s="309"/>
      <c r="DV130" s="309"/>
    </row>
    <row r="131" spans="2:126" x14ac:dyDescent="0.2"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  <c r="DB131" s="309"/>
      <c r="DC131" s="309"/>
      <c r="DD131" s="309"/>
      <c r="DE131" s="309"/>
      <c r="DF131" s="309"/>
      <c r="DG131" s="309"/>
      <c r="DH131" s="309"/>
      <c r="DI131" s="309"/>
      <c r="DJ131" s="309"/>
      <c r="DK131" s="309"/>
      <c r="DL131" s="309"/>
      <c r="DM131" s="309"/>
      <c r="DN131" s="309"/>
      <c r="DO131" s="309"/>
      <c r="DP131" s="309"/>
      <c r="DQ131" s="309"/>
      <c r="DR131" s="309"/>
      <c r="DS131" s="309"/>
      <c r="DT131" s="309"/>
      <c r="DU131" s="309"/>
      <c r="DV131" s="309"/>
    </row>
    <row r="132" spans="2:126" x14ac:dyDescent="0.2"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  <c r="BX132" s="309"/>
      <c r="BY132" s="309"/>
      <c r="BZ132" s="309"/>
      <c r="CA132" s="309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309"/>
      <c r="CL132" s="309"/>
      <c r="CM132" s="309"/>
      <c r="CN132" s="309"/>
      <c r="CO132" s="309"/>
      <c r="CP132" s="309"/>
      <c r="CQ132" s="309"/>
      <c r="CR132" s="309"/>
      <c r="CS132" s="309"/>
      <c r="CT132" s="309"/>
      <c r="CU132" s="309"/>
      <c r="CV132" s="309"/>
      <c r="CW132" s="309"/>
      <c r="CX132" s="309"/>
      <c r="CY132" s="309"/>
      <c r="CZ132" s="309"/>
      <c r="DA132" s="309"/>
      <c r="DB132" s="309"/>
      <c r="DC132" s="309"/>
      <c r="DD132" s="309"/>
      <c r="DE132" s="309"/>
      <c r="DF132" s="309"/>
      <c r="DG132" s="309"/>
      <c r="DH132" s="309"/>
      <c r="DI132" s="309"/>
      <c r="DJ132" s="309"/>
      <c r="DK132" s="309"/>
      <c r="DL132" s="309"/>
      <c r="DM132" s="309"/>
      <c r="DN132" s="309"/>
      <c r="DO132" s="309"/>
      <c r="DP132" s="309"/>
      <c r="DQ132" s="309"/>
      <c r="DR132" s="309"/>
      <c r="DS132" s="309"/>
      <c r="DT132" s="309"/>
      <c r="DU132" s="309"/>
      <c r="DV132" s="309"/>
    </row>
    <row r="133" spans="2:126" x14ac:dyDescent="0.2"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  <c r="BX133" s="309"/>
      <c r="BY133" s="309"/>
      <c r="BZ133" s="309"/>
      <c r="CA133" s="309"/>
      <c r="CB133" s="309"/>
      <c r="CC133" s="309"/>
      <c r="CD133" s="309"/>
      <c r="CE133" s="309"/>
      <c r="CF133" s="309"/>
      <c r="CG133" s="309"/>
      <c r="CH133" s="309"/>
      <c r="CI133" s="309"/>
      <c r="CJ133" s="309"/>
      <c r="CK133" s="309"/>
      <c r="CL133" s="309"/>
      <c r="CM133" s="309"/>
      <c r="CN133" s="309"/>
      <c r="CO133" s="309"/>
      <c r="CP133" s="309"/>
      <c r="CQ133" s="309"/>
      <c r="CR133" s="309"/>
      <c r="CS133" s="309"/>
      <c r="CT133" s="309"/>
      <c r="CU133" s="309"/>
      <c r="CV133" s="309"/>
      <c r="CW133" s="309"/>
      <c r="CX133" s="309"/>
      <c r="CY133" s="309"/>
      <c r="CZ133" s="309"/>
      <c r="DA133" s="309"/>
      <c r="DB133" s="309"/>
      <c r="DC133" s="309"/>
      <c r="DD133" s="309"/>
      <c r="DE133" s="309"/>
      <c r="DF133" s="309"/>
      <c r="DG133" s="309"/>
      <c r="DH133" s="309"/>
      <c r="DI133" s="309"/>
      <c r="DJ133" s="309"/>
      <c r="DK133" s="309"/>
      <c r="DL133" s="309"/>
      <c r="DM133" s="309"/>
      <c r="DN133" s="309"/>
      <c r="DO133" s="309"/>
      <c r="DP133" s="309"/>
      <c r="DQ133" s="309"/>
      <c r="DR133" s="309"/>
      <c r="DS133" s="309"/>
      <c r="DT133" s="309"/>
      <c r="DU133" s="309"/>
      <c r="DV133" s="309"/>
    </row>
    <row r="134" spans="2:126" x14ac:dyDescent="0.2"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  <c r="BT134" s="309"/>
      <c r="BU134" s="309"/>
      <c r="BV134" s="309"/>
      <c r="BW134" s="309"/>
      <c r="BX134" s="309"/>
      <c r="BY134" s="309"/>
      <c r="BZ134" s="309"/>
      <c r="CA134" s="309"/>
      <c r="CB134" s="309"/>
      <c r="CC134" s="309"/>
      <c r="CD134" s="309"/>
      <c r="CE134" s="309"/>
      <c r="CF134" s="309"/>
      <c r="CG134" s="309"/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  <c r="CR134" s="309"/>
      <c r="CS134" s="309"/>
      <c r="CT134" s="309"/>
      <c r="CU134" s="309"/>
      <c r="CV134" s="309"/>
      <c r="CW134" s="309"/>
      <c r="CX134" s="309"/>
      <c r="CY134" s="309"/>
      <c r="CZ134" s="309"/>
      <c r="DA134" s="309"/>
      <c r="DB134" s="309"/>
      <c r="DC134" s="309"/>
      <c r="DD134" s="309"/>
      <c r="DE134" s="309"/>
      <c r="DF134" s="309"/>
      <c r="DG134" s="309"/>
      <c r="DH134" s="309"/>
      <c r="DI134" s="309"/>
      <c r="DJ134" s="309"/>
      <c r="DK134" s="309"/>
      <c r="DL134" s="309"/>
      <c r="DM134" s="309"/>
      <c r="DN134" s="309"/>
      <c r="DO134" s="309"/>
      <c r="DP134" s="309"/>
      <c r="DQ134" s="309"/>
      <c r="DR134" s="309"/>
      <c r="DS134" s="309"/>
      <c r="DT134" s="309"/>
      <c r="DU134" s="309"/>
      <c r="DV134" s="309"/>
    </row>
    <row r="135" spans="2:126" x14ac:dyDescent="0.2"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  <c r="BX135" s="309"/>
      <c r="BY135" s="309"/>
      <c r="BZ135" s="309"/>
      <c r="CA135" s="309"/>
      <c r="CB135" s="309"/>
      <c r="CC135" s="309"/>
      <c r="CD135" s="309"/>
      <c r="CE135" s="309"/>
      <c r="CF135" s="309"/>
      <c r="CG135" s="309"/>
      <c r="CH135" s="309"/>
      <c r="CI135" s="309"/>
      <c r="CJ135" s="309"/>
      <c r="CK135" s="309"/>
      <c r="CL135" s="309"/>
      <c r="CM135" s="309"/>
      <c r="CN135" s="309"/>
      <c r="CO135" s="309"/>
      <c r="CP135" s="309"/>
      <c r="CQ135" s="309"/>
      <c r="CR135" s="309"/>
      <c r="CS135" s="309"/>
      <c r="CT135" s="309"/>
      <c r="CU135" s="309"/>
      <c r="CV135" s="309"/>
      <c r="CW135" s="309"/>
      <c r="CX135" s="309"/>
      <c r="CY135" s="309"/>
      <c r="CZ135" s="309"/>
      <c r="DA135" s="309"/>
      <c r="DB135" s="309"/>
      <c r="DC135" s="309"/>
      <c r="DD135" s="309"/>
      <c r="DE135" s="309"/>
      <c r="DF135" s="309"/>
      <c r="DG135" s="309"/>
      <c r="DH135" s="309"/>
      <c r="DI135" s="309"/>
      <c r="DJ135" s="309"/>
      <c r="DK135" s="309"/>
      <c r="DL135" s="309"/>
      <c r="DM135" s="309"/>
      <c r="DN135" s="309"/>
      <c r="DO135" s="309"/>
      <c r="DP135" s="309"/>
      <c r="DQ135" s="309"/>
      <c r="DR135" s="309"/>
      <c r="DS135" s="309"/>
      <c r="DT135" s="309"/>
      <c r="DU135" s="309"/>
      <c r="DV135" s="309"/>
    </row>
    <row r="136" spans="2:126" x14ac:dyDescent="0.2"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  <c r="BX136" s="309"/>
      <c r="BY136" s="309"/>
      <c r="BZ136" s="309"/>
      <c r="CA136" s="309"/>
      <c r="CB136" s="309"/>
      <c r="CC136" s="309"/>
      <c r="CD136" s="309"/>
      <c r="CE136" s="309"/>
      <c r="CF136" s="309"/>
      <c r="CG136" s="309"/>
      <c r="CH136" s="309"/>
      <c r="CI136" s="309"/>
      <c r="CJ136" s="309"/>
      <c r="CK136" s="309"/>
      <c r="CL136" s="309"/>
      <c r="CM136" s="309"/>
      <c r="CN136" s="309"/>
      <c r="CO136" s="309"/>
      <c r="CP136" s="309"/>
      <c r="CQ136" s="309"/>
      <c r="CR136" s="309"/>
      <c r="CS136" s="309"/>
      <c r="CT136" s="309"/>
      <c r="CU136" s="309"/>
      <c r="CV136" s="309"/>
      <c r="CW136" s="309"/>
      <c r="CX136" s="309"/>
      <c r="CY136" s="309"/>
      <c r="CZ136" s="309"/>
      <c r="DA136" s="309"/>
      <c r="DB136" s="309"/>
      <c r="DC136" s="309"/>
      <c r="DD136" s="309"/>
      <c r="DE136" s="309"/>
      <c r="DF136" s="309"/>
      <c r="DG136" s="309"/>
      <c r="DH136" s="309"/>
      <c r="DI136" s="309"/>
      <c r="DJ136" s="309"/>
      <c r="DK136" s="309"/>
      <c r="DL136" s="309"/>
      <c r="DM136" s="309"/>
      <c r="DN136" s="309"/>
      <c r="DO136" s="309"/>
      <c r="DP136" s="309"/>
      <c r="DQ136" s="309"/>
      <c r="DR136" s="309"/>
      <c r="DS136" s="309"/>
      <c r="DT136" s="309"/>
      <c r="DU136" s="309"/>
      <c r="DV136" s="309"/>
    </row>
    <row r="137" spans="2:126" x14ac:dyDescent="0.2"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  <c r="CR137" s="309"/>
      <c r="CS137" s="309"/>
      <c r="CT137" s="309"/>
      <c r="CU137" s="309"/>
      <c r="CV137" s="309"/>
      <c r="CW137" s="309"/>
      <c r="CX137" s="309"/>
      <c r="CY137" s="309"/>
      <c r="CZ137" s="309"/>
      <c r="DA137" s="309"/>
      <c r="DB137" s="309"/>
      <c r="DC137" s="309"/>
      <c r="DD137" s="309"/>
      <c r="DE137" s="309"/>
      <c r="DF137" s="309"/>
      <c r="DG137" s="309"/>
      <c r="DH137" s="309"/>
      <c r="DI137" s="309"/>
      <c r="DJ137" s="309"/>
      <c r="DK137" s="309"/>
      <c r="DL137" s="309"/>
      <c r="DM137" s="309"/>
      <c r="DN137" s="309"/>
      <c r="DO137" s="309"/>
      <c r="DP137" s="309"/>
      <c r="DQ137" s="309"/>
      <c r="DR137" s="309"/>
      <c r="DS137" s="309"/>
      <c r="DT137" s="309"/>
      <c r="DU137" s="309"/>
      <c r="DV137" s="309"/>
    </row>
    <row r="138" spans="2:126" x14ac:dyDescent="0.2"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  <c r="CR138" s="309"/>
      <c r="CS138" s="309"/>
      <c r="CT138" s="309"/>
      <c r="CU138" s="309"/>
      <c r="CV138" s="309"/>
      <c r="CW138" s="309"/>
      <c r="CX138" s="309"/>
      <c r="CY138" s="309"/>
      <c r="CZ138" s="309"/>
      <c r="DA138" s="309"/>
      <c r="DB138" s="309"/>
      <c r="DC138" s="309"/>
      <c r="DD138" s="309"/>
      <c r="DE138" s="309"/>
      <c r="DF138" s="309"/>
      <c r="DG138" s="309"/>
      <c r="DH138" s="309"/>
      <c r="DI138" s="309"/>
      <c r="DJ138" s="309"/>
      <c r="DK138" s="309"/>
      <c r="DL138" s="309"/>
      <c r="DM138" s="309"/>
      <c r="DN138" s="309"/>
      <c r="DO138" s="309"/>
      <c r="DP138" s="309"/>
      <c r="DQ138" s="309"/>
      <c r="DR138" s="309"/>
      <c r="DS138" s="309"/>
      <c r="DT138" s="309"/>
      <c r="DU138" s="309"/>
      <c r="DV138" s="309"/>
    </row>
    <row r="139" spans="2:126" x14ac:dyDescent="0.2"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  <c r="BT139" s="309"/>
      <c r="BU139" s="309"/>
      <c r="BV139" s="309"/>
      <c r="BW139" s="309"/>
      <c r="BX139" s="309"/>
      <c r="BY139" s="309"/>
      <c r="BZ139" s="309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  <c r="DB139" s="309"/>
      <c r="DC139" s="309"/>
      <c r="DD139" s="309"/>
      <c r="DE139" s="309"/>
      <c r="DF139" s="309"/>
      <c r="DG139" s="309"/>
      <c r="DH139" s="309"/>
      <c r="DI139" s="309"/>
      <c r="DJ139" s="309"/>
      <c r="DK139" s="309"/>
      <c r="DL139" s="309"/>
      <c r="DM139" s="309"/>
      <c r="DN139" s="309"/>
      <c r="DO139" s="309"/>
      <c r="DP139" s="309"/>
      <c r="DQ139" s="309"/>
      <c r="DR139" s="309"/>
      <c r="DS139" s="309"/>
      <c r="DT139" s="309"/>
      <c r="DU139" s="309"/>
      <c r="DV139" s="309"/>
    </row>
    <row r="140" spans="2:126" x14ac:dyDescent="0.2"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  <c r="CD140" s="309"/>
      <c r="CE140" s="309"/>
      <c r="CF140" s="309"/>
      <c r="CG140" s="309"/>
      <c r="CH140" s="309"/>
      <c r="CI140" s="309"/>
      <c r="CJ140" s="309"/>
      <c r="CK140" s="309"/>
      <c r="CL140" s="309"/>
      <c r="CM140" s="309"/>
      <c r="CN140" s="309"/>
      <c r="CO140" s="309"/>
      <c r="CP140" s="309"/>
      <c r="CQ140" s="309"/>
      <c r="CR140" s="309"/>
      <c r="CS140" s="309"/>
      <c r="CT140" s="309"/>
      <c r="CU140" s="309"/>
      <c r="CV140" s="309"/>
      <c r="CW140" s="309"/>
      <c r="CX140" s="309"/>
      <c r="CY140" s="309"/>
      <c r="CZ140" s="309"/>
      <c r="DA140" s="309"/>
      <c r="DB140" s="309"/>
      <c r="DC140" s="309"/>
      <c r="DD140" s="309"/>
      <c r="DE140" s="309"/>
      <c r="DF140" s="309"/>
      <c r="DG140" s="309"/>
      <c r="DH140" s="309"/>
      <c r="DI140" s="309"/>
      <c r="DJ140" s="309"/>
      <c r="DK140" s="309"/>
      <c r="DL140" s="309"/>
      <c r="DM140" s="309"/>
      <c r="DN140" s="309"/>
      <c r="DO140" s="309"/>
      <c r="DP140" s="309"/>
      <c r="DQ140" s="309"/>
      <c r="DR140" s="309"/>
      <c r="DS140" s="309"/>
      <c r="DT140" s="309"/>
      <c r="DU140" s="309"/>
      <c r="DV140" s="309"/>
    </row>
    <row r="141" spans="2:126" x14ac:dyDescent="0.2"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09"/>
      <c r="CC141" s="309"/>
      <c r="CD141" s="309"/>
      <c r="CE141" s="309"/>
      <c r="CF141" s="309"/>
      <c r="CG141" s="309"/>
      <c r="CH141" s="309"/>
      <c r="CI141" s="309"/>
      <c r="CJ141" s="309"/>
      <c r="CK141" s="309"/>
      <c r="CL141" s="309"/>
      <c r="CM141" s="309"/>
      <c r="CN141" s="309"/>
      <c r="CO141" s="309"/>
      <c r="CP141" s="309"/>
      <c r="CQ141" s="309"/>
      <c r="CR141" s="309"/>
      <c r="CS141" s="309"/>
      <c r="CT141" s="309"/>
      <c r="CU141" s="309"/>
      <c r="CV141" s="309"/>
      <c r="CW141" s="309"/>
      <c r="CX141" s="309"/>
      <c r="CY141" s="309"/>
      <c r="CZ141" s="309"/>
      <c r="DA141" s="309"/>
      <c r="DB141" s="309"/>
      <c r="DC141" s="309"/>
      <c r="DD141" s="309"/>
      <c r="DE141" s="309"/>
      <c r="DF141" s="309"/>
      <c r="DG141" s="309"/>
      <c r="DH141" s="309"/>
      <c r="DI141" s="309"/>
      <c r="DJ141" s="309"/>
      <c r="DK141" s="309"/>
      <c r="DL141" s="309"/>
      <c r="DM141" s="309"/>
      <c r="DN141" s="309"/>
      <c r="DO141" s="309"/>
      <c r="DP141" s="309"/>
      <c r="DQ141" s="309"/>
      <c r="DR141" s="309"/>
      <c r="DS141" s="309"/>
      <c r="DT141" s="309"/>
      <c r="DU141" s="309"/>
      <c r="DV141" s="309"/>
    </row>
    <row r="142" spans="2:126" x14ac:dyDescent="0.2"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  <c r="BX142" s="309"/>
      <c r="BY142" s="309"/>
      <c r="BZ142" s="309"/>
      <c r="CA142" s="309"/>
      <c r="CB142" s="309"/>
      <c r="CC142" s="309"/>
      <c r="CD142" s="309"/>
      <c r="CE142" s="309"/>
      <c r="CF142" s="309"/>
      <c r="CG142" s="309"/>
      <c r="CH142" s="309"/>
      <c r="CI142" s="309"/>
      <c r="CJ142" s="309"/>
      <c r="CK142" s="309"/>
      <c r="CL142" s="309"/>
      <c r="CM142" s="309"/>
      <c r="CN142" s="309"/>
      <c r="CO142" s="309"/>
      <c r="CP142" s="309"/>
      <c r="CQ142" s="309"/>
      <c r="CR142" s="309"/>
      <c r="CS142" s="309"/>
      <c r="CT142" s="309"/>
      <c r="CU142" s="309"/>
      <c r="CV142" s="309"/>
      <c r="CW142" s="309"/>
      <c r="CX142" s="309"/>
      <c r="CY142" s="309"/>
      <c r="CZ142" s="309"/>
      <c r="DA142" s="309"/>
      <c r="DB142" s="309"/>
      <c r="DC142" s="309"/>
      <c r="DD142" s="309"/>
      <c r="DE142" s="309"/>
      <c r="DF142" s="309"/>
      <c r="DG142" s="309"/>
      <c r="DH142" s="309"/>
      <c r="DI142" s="309"/>
      <c r="DJ142" s="309"/>
      <c r="DK142" s="309"/>
      <c r="DL142" s="309"/>
      <c r="DM142" s="309"/>
      <c r="DN142" s="309"/>
      <c r="DO142" s="309"/>
      <c r="DP142" s="309"/>
      <c r="DQ142" s="309"/>
      <c r="DR142" s="309"/>
      <c r="DS142" s="309"/>
      <c r="DT142" s="309"/>
      <c r="DU142" s="309"/>
      <c r="DV142" s="309"/>
    </row>
    <row r="143" spans="2:126" x14ac:dyDescent="0.2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309"/>
      <c r="CI143" s="309"/>
      <c r="CJ143" s="309"/>
      <c r="CK143" s="309"/>
      <c r="CL143" s="309"/>
      <c r="CM143" s="309"/>
      <c r="CN143" s="309"/>
      <c r="CO143" s="309"/>
      <c r="CP143" s="309"/>
      <c r="CQ143" s="309"/>
      <c r="CR143" s="309"/>
      <c r="CS143" s="309"/>
      <c r="CT143" s="309"/>
      <c r="CU143" s="309"/>
      <c r="CV143" s="309"/>
      <c r="CW143" s="309"/>
      <c r="CX143" s="309"/>
      <c r="CY143" s="309"/>
      <c r="CZ143" s="309"/>
      <c r="DA143" s="309"/>
      <c r="DB143" s="309"/>
      <c r="DC143" s="309"/>
      <c r="DD143" s="309"/>
      <c r="DE143" s="309"/>
      <c r="DF143" s="309"/>
      <c r="DG143" s="309"/>
      <c r="DH143" s="309"/>
      <c r="DI143" s="309"/>
      <c r="DJ143" s="309"/>
      <c r="DK143" s="309"/>
      <c r="DL143" s="309"/>
      <c r="DM143" s="309"/>
      <c r="DN143" s="309"/>
      <c r="DO143" s="309"/>
      <c r="DP143" s="309"/>
      <c r="DQ143" s="309"/>
      <c r="DR143" s="309"/>
      <c r="DS143" s="309"/>
      <c r="DT143" s="309"/>
      <c r="DU143" s="309"/>
      <c r="DV143" s="309"/>
    </row>
    <row r="144" spans="2:126" x14ac:dyDescent="0.2"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DI144" s="309"/>
      <c r="DJ144" s="309"/>
      <c r="DK144" s="309"/>
      <c r="DL144" s="309"/>
      <c r="DM144" s="309"/>
      <c r="DN144" s="309"/>
      <c r="DO144" s="309"/>
      <c r="DP144" s="309"/>
      <c r="DQ144" s="309"/>
      <c r="DR144" s="309"/>
      <c r="DS144" s="309"/>
      <c r="DT144" s="309"/>
      <c r="DU144" s="309"/>
      <c r="DV144" s="309"/>
    </row>
    <row r="145" spans="2:126" x14ac:dyDescent="0.2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  <c r="DB145" s="309"/>
      <c r="DC145" s="309"/>
      <c r="DD145" s="309"/>
      <c r="DE145" s="309"/>
      <c r="DF145" s="309"/>
      <c r="DG145" s="309"/>
      <c r="DH145" s="309"/>
      <c r="DI145" s="309"/>
      <c r="DJ145" s="309"/>
      <c r="DK145" s="309"/>
      <c r="DL145" s="309"/>
      <c r="DM145" s="309"/>
      <c r="DN145" s="309"/>
      <c r="DO145" s="309"/>
      <c r="DP145" s="309"/>
      <c r="DQ145" s="309"/>
      <c r="DR145" s="309"/>
      <c r="DS145" s="309"/>
      <c r="DT145" s="309"/>
      <c r="DU145" s="309"/>
      <c r="DV145" s="309"/>
    </row>
    <row r="146" spans="2:126" x14ac:dyDescent="0.2"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  <c r="CR146" s="309"/>
      <c r="CS146" s="309"/>
      <c r="CT146" s="309"/>
      <c r="CU146" s="309"/>
      <c r="CV146" s="309"/>
      <c r="CW146" s="309"/>
      <c r="CX146" s="309"/>
      <c r="CY146" s="309"/>
      <c r="CZ146" s="309"/>
      <c r="DA146" s="309"/>
      <c r="DB146" s="309"/>
      <c r="DC146" s="309"/>
      <c r="DD146" s="309"/>
      <c r="DE146" s="309"/>
      <c r="DF146" s="309"/>
      <c r="DG146" s="309"/>
      <c r="DH146" s="309"/>
      <c r="DI146" s="309"/>
      <c r="DJ146" s="309"/>
      <c r="DK146" s="309"/>
      <c r="DL146" s="309"/>
      <c r="DM146" s="309"/>
      <c r="DN146" s="309"/>
      <c r="DO146" s="309"/>
      <c r="DP146" s="309"/>
      <c r="DQ146" s="309"/>
      <c r="DR146" s="309"/>
      <c r="DS146" s="309"/>
      <c r="DT146" s="309"/>
      <c r="DU146" s="309"/>
      <c r="DV146" s="309"/>
    </row>
    <row r="147" spans="2:126" x14ac:dyDescent="0.2"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  <c r="CR147" s="309"/>
      <c r="CS147" s="309"/>
      <c r="CT147" s="309"/>
      <c r="CU147" s="309"/>
      <c r="CV147" s="309"/>
      <c r="CW147" s="309"/>
      <c r="CX147" s="309"/>
      <c r="CY147" s="309"/>
      <c r="CZ147" s="309"/>
      <c r="DA147" s="309"/>
      <c r="DB147" s="309"/>
      <c r="DC147" s="309"/>
      <c r="DD147" s="309"/>
      <c r="DE147" s="309"/>
      <c r="DF147" s="309"/>
      <c r="DG147" s="309"/>
      <c r="DH147" s="309"/>
      <c r="DI147" s="309"/>
      <c r="DJ147" s="309"/>
      <c r="DK147" s="309"/>
      <c r="DL147" s="309"/>
      <c r="DM147" s="309"/>
      <c r="DN147" s="309"/>
      <c r="DO147" s="309"/>
      <c r="DP147" s="309"/>
      <c r="DQ147" s="309"/>
      <c r="DR147" s="309"/>
      <c r="DS147" s="309"/>
      <c r="DT147" s="309"/>
      <c r="DU147" s="309"/>
      <c r="DV147" s="309"/>
    </row>
    <row r="148" spans="2:126" x14ac:dyDescent="0.2"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  <c r="BX148" s="309"/>
      <c r="BY148" s="309"/>
      <c r="BZ148" s="309"/>
      <c r="CA148" s="309"/>
      <c r="CB148" s="309"/>
      <c r="CC148" s="309"/>
      <c r="CD148" s="309"/>
      <c r="CE148" s="309"/>
      <c r="CF148" s="309"/>
      <c r="CG148" s="309"/>
      <c r="CH148" s="309"/>
      <c r="CI148" s="309"/>
      <c r="CJ148" s="309"/>
      <c r="CK148" s="309"/>
      <c r="CL148" s="309"/>
      <c r="CM148" s="309"/>
      <c r="CN148" s="309"/>
      <c r="CO148" s="309"/>
      <c r="CP148" s="309"/>
      <c r="CQ148" s="309"/>
      <c r="CR148" s="309"/>
      <c r="CS148" s="309"/>
      <c r="CT148" s="309"/>
      <c r="CU148" s="309"/>
      <c r="CV148" s="309"/>
      <c r="CW148" s="309"/>
      <c r="CX148" s="309"/>
      <c r="CY148" s="309"/>
      <c r="CZ148" s="309"/>
      <c r="DA148" s="309"/>
      <c r="DB148" s="309"/>
      <c r="DC148" s="309"/>
      <c r="DD148" s="309"/>
      <c r="DE148" s="309"/>
      <c r="DF148" s="309"/>
      <c r="DG148" s="309"/>
      <c r="DH148" s="309"/>
      <c r="DI148" s="309"/>
      <c r="DJ148" s="309"/>
      <c r="DK148" s="309"/>
      <c r="DL148" s="309"/>
      <c r="DM148" s="309"/>
      <c r="DN148" s="309"/>
      <c r="DO148" s="309"/>
      <c r="DP148" s="309"/>
      <c r="DQ148" s="309"/>
      <c r="DR148" s="309"/>
      <c r="DS148" s="309"/>
      <c r="DT148" s="309"/>
      <c r="DU148" s="309"/>
      <c r="DV148" s="309"/>
    </row>
    <row r="149" spans="2:126" x14ac:dyDescent="0.2"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  <c r="BX149" s="309"/>
      <c r="BY149" s="309"/>
      <c r="BZ149" s="309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  <c r="CQ149" s="309"/>
      <c r="CR149" s="309"/>
      <c r="CS149" s="309"/>
      <c r="CT149" s="309"/>
      <c r="CU149" s="309"/>
      <c r="CV149" s="309"/>
      <c r="CW149" s="309"/>
      <c r="CX149" s="309"/>
      <c r="CY149" s="309"/>
      <c r="CZ149" s="309"/>
      <c r="DA149" s="309"/>
      <c r="DB149" s="309"/>
      <c r="DC149" s="309"/>
      <c r="DD149" s="309"/>
      <c r="DE149" s="309"/>
      <c r="DF149" s="309"/>
      <c r="DG149" s="309"/>
      <c r="DH149" s="309"/>
      <c r="DI149" s="309"/>
      <c r="DJ149" s="309"/>
      <c r="DK149" s="309"/>
      <c r="DL149" s="309"/>
      <c r="DM149" s="309"/>
      <c r="DN149" s="309"/>
      <c r="DO149" s="309"/>
      <c r="DP149" s="309"/>
      <c r="DQ149" s="309"/>
      <c r="DR149" s="309"/>
      <c r="DS149" s="309"/>
      <c r="DT149" s="309"/>
      <c r="DU149" s="309"/>
      <c r="DV149" s="309"/>
    </row>
    <row r="150" spans="2:126" x14ac:dyDescent="0.2"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  <c r="CQ150" s="309"/>
      <c r="CR150" s="309"/>
      <c r="CS150" s="309"/>
      <c r="CT150" s="309"/>
      <c r="CU150" s="309"/>
      <c r="CV150" s="309"/>
      <c r="CW150" s="309"/>
      <c r="CX150" s="309"/>
      <c r="CY150" s="309"/>
      <c r="CZ150" s="309"/>
      <c r="DA150" s="309"/>
      <c r="DB150" s="309"/>
      <c r="DC150" s="309"/>
      <c r="DD150" s="309"/>
      <c r="DE150" s="309"/>
      <c r="DF150" s="309"/>
      <c r="DG150" s="309"/>
      <c r="DH150" s="309"/>
      <c r="DI150" s="309"/>
      <c r="DJ150" s="309"/>
      <c r="DK150" s="309"/>
      <c r="DL150" s="309"/>
      <c r="DM150" s="309"/>
      <c r="DN150" s="309"/>
      <c r="DO150" s="309"/>
      <c r="DP150" s="309"/>
      <c r="DQ150" s="309"/>
      <c r="DR150" s="309"/>
      <c r="DS150" s="309"/>
      <c r="DT150" s="309"/>
      <c r="DU150" s="309"/>
      <c r="DV150" s="309"/>
    </row>
    <row r="151" spans="2:126" x14ac:dyDescent="0.2"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  <c r="CR151" s="309"/>
      <c r="CS151" s="309"/>
      <c r="CT151" s="309"/>
      <c r="CU151" s="309"/>
      <c r="CV151" s="309"/>
      <c r="CW151" s="309"/>
      <c r="CX151" s="309"/>
      <c r="CY151" s="309"/>
      <c r="CZ151" s="309"/>
      <c r="DA151" s="309"/>
      <c r="DB151" s="309"/>
      <c r="DC151" s="309"/>
      <c r="DD151" s="309"/>
      <c r="DE151" s="309"/>
      <c r="DF151" s="309"/>
      <c r="DG151" s="309"/>
      <c r="DH151" s="309"/>
      <c r="DI151" s="309"/>
      <c r="DJ151" s="309"/>
      <c r="DK151" s="309"/>
      <c r="DL151" s="309"/>
      <c r="DM151" s="309"/>
      <c r="DN151" s="309"/>
      <c r="DO151" s="309"/>
      <c r="DP151" s="309"/>
      <c r="DQ151" s="309"/>
      <c r="DR151" s="309"/>
      <c r="DS151" s="309"/>
      <c r="DT151" s="309"/>
      <c r="DU151" s="309"/>
      <c r="DV151" s="309"/>
    </row>
    <row r="152" spans="2:126" x14ac:dyDescent="0.2"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  <c r="CR152" s="309"/>
      <c r="CS152" s="309"/>
      <c r="CT152" s="309"/>
      <c r="CU152" s="309"/>
      <c r="CV152" s="309"/>
      <c r="CW152" s="309"/>
      <c r="CX152" s="309"/>
      <c r="CY152" s="309"/>
      <c r="CZ152" s="309"/>
      <c r="DA152" s="309"/>
      <c r="DB152" s="309"/>
      <c r="DC152" s="309"/>
      <c r="DD152" s="309"/>
      <c r="DE152" s="309"/>
      <c r="DF152" s="309"/>
      <c r="DG152" s="309"/>
      <c r="DH152" s="309"/>
      <c r="DI152" s="309"/>
      <c r="DJ152" s="309"/>
      <c r="DK152" s="309"/>
      <c r="DL152" s="309"/>
      <c r="DM152" s="309"/>
      <c r="DN152" s="309"/>
      <c r="DO152" s="309"/>
      <c r="DP152" s="309"/>
      <c r="DQ152" s="309"/>
      <c r="DR152" s="309"/>
      <c r="DS152" s="309"/>
      <c r="DT152" s="309"/>
      <c r="DU152" s="309"/>
      <c r="DV152" s="309"/>
    </row>
    <row r="153" spans="2:126" x14ac:dyDescent="0.2"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  <c r="DA153" s="309"/>
      <c r="DB153" s="309"/>
      <c r="DC153" s="309"/>
      <c r="DD153" s="309"/>
      <c r="DE153" s="309"/>
      <c r="DF153" s="309"/>
      <c r="DG153" s="309"/>
      <c r="DH153" s="309"/>
      <c r="DI153" s="309"/>
      <c r="DJ153" s="309"/>
      <c r="DK153" s="309"/>
      <c r="DL153" s="309"/>
      <c r="DM153" s="309"/>
      <c r="DN153" s="309"/>
      <c r="DO153" s="309"/>
      <c r="DP153" s="309"/>
      <c r="DQ153" s="309"/>
      <c r="DR153" s="309"/>
      <c r="DS153" s="309"/>
      <c r="DT153" s="309"/>
      <c r="DU153" s="309"/>
      <c r="DV153" s="309"/>
    </row>
    <row r="154" spans="2:126" x14ac:dyDescent="0.2"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  <c r="BX154" s="309"/>
      <c r="BY154" s="309"/>
      <c r="BZ154" s="309"/>
      <c r="CA154" s="309"/>
      <c r="CB154" s="309"/>
      <c r="CC154" s="309"/>
      <c r="CD154" s="309"/>
      <c r="CE154" s="309"/>
      <c r="CF154" s="309"/>
      <c r="CG154" s="309"/>
      <c r="CH154" s="309"/>
      <c r="CI154" s="309"/>
      <c r="CJ154" s="309"/>
      <c r="CK154" s="309"/>
      <c r="CL154" s="309"/>
      <c r="CM154" s="309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  <c r="DA154" s="309"/>
      <c r="DB154" s="309"/>
      <c r="DC154" s="309"/>
      <c r="DD154" s="309"/>
      <c r="DE154" s="309"/>
      <c r="DF154" s="309"/>
      <c r="DG154" s="309"/>
      <c r="DH154" s="309"/>
      <c r="DI154" s="309"/>
      <c r="DJ154" s="309"/>
      <c r="DK154" s="309"/>
      <c r="DL154" s="309"/>
      <c r="DM154" s="309"/>
      <c r="DN154" s="309"/>
      <c r="DO154" s="309"/>
      <c r="DP154" s="309"/>
      <c r="DQ154" s="309"/>
      <c r="DR154" s="309"/>
      <c r="DS154" s="309"/>
      <c r="DT154" s="309"/>
      <c r="DU154" s="309"/>
      <c r="DV154" s="309"/>
    </row>
    <row r="155" spans="2:126" x14ac:dyDescent="0.2"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  <c r="DA155" s="309"/>
      <c r="DB155" s="309"/>
      <c r="DC155" s="309"/>
      <c r="DD155" s="309"/>
      <c r="DE155" s="309"/>
      <c r="DF155" s="309"/>
      <c r="DG155" s="309"/>
      <c r="DH155" s="309"/>
      <c r="DI155" s="309"/>
      <c r="DJ155" s="309"/>
      <c r="DK155" s="309"/>
      <c r="DL155" s="309"/>
      <c r="DM155" s="309"/>
      <c r="DN155" s="309"/>
      <c r="DO155" s="309"/>
      <c r="DP155" s="309"/>
      <c r="DQ155" s="309"/>
      <c r="DR155" s="309"/>
      <c r="DS155" s="309"/>
      <c r="DT155" s="309"/>
      <c r="DU155" s="309"/>
      <c r="DV155" s="309"/>
    </row>
    <row r="156" spans="2:126" x14ac:dyDescent="0.2"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  <c r="BX156" s="309"/>
      <c r="BY156" s="309"/>
      <c r="BZ156" s="309"/>
      <c r="CA156" s="309"/>
      <c r="CB156" s="309"/>
      <c r="CC156" s="309"/>
      <c r="CD156" s="309"/>
      <c r="CE156" s="309"/>
      <c r="CF156" s="309"/>
      <c r="CG156" s="309"/>
      <c r="CH156" s="309"/>
      <c r="CI156" s="309"/>
      <c r="CJ156" s="309"/>
      <c r="CK156" s="309"/>
      <c r="CL156" s="309"/>
      <c r="CM156" s="309"/>
      <c r="CN156" s="309"/>
      <c r="CO156" s="309"/>
      <c r="CP156" s="309"/>
      <c r="CQ156" s="309"/>
      <c r="CR156" s="309"/>
      <c r="CS156" s="309"/>
      <c r="CT156" s="309"/>
      <c r="CU156" s="309"/>
      <c r="CV156" s="309"/>
      <c r="CW156" s="309"/>
      <c r="CX156" s="309"/>
      <c r="CY156" s="309"/>
      <c r="CZ156" s="309"/>
      <c r="DA156" s="309"/>
      <c r="DB156" s="309"/>
      <c r="DC156" s="309"/>
      <c r="DD156" s="309"/>
      <c r="DE156" s="309"/>
      <c r="DF156" s="309"/>
      <c r="DG156" s="309"/>
      <c r="DH156" s="309"/>
      <c r="DI156" s="309"/>
      <c r="DJ156" s="309"/>
      <c r="DK156" s="309"/>
      <c r="DL156" s="309"/>
      <c r="DM156" s="309"/>
      <c r="DN156" s="309"/>
      <c r="DO156" s="309"/>
      <c r="DP156" s="309"/>
      <c r="DQ156" s="309"/>
      <c r="DR156" s="309"/>
      <c r="DS156" s="309"/>
      <c r="DT156" s="309"/>
      <c r="DU156" s="309"/>
      <c r="DV156" s="309"/>
    </row>
    <row r="157" spans="2:126" x14ac:dyDescent="0.2"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  <c r="CD157" s="309"/>
      <c r="CE157" s="309"/>
      <c r="CF157" s="309"/>
      <c r="CG157" s="309"/>
      <c r="CH157" s="309"/>
      <c r="CI157" s="309"/>
      <c r="CJ157" s="309"/>
      <c r="CK157" s="309"/>
      <c r="CL157" s="309"/>
      <c r="CM157" s="309"/>
      <c r="CN157" s="309"/>
      <c r="CO157" s="309"/>
      <c r="CP157" s="309"/>
      <c r="CQ157" s="309"/>
      <c r="CR157" s="309"/>
      <c r="CS157" s="309"/>
      <c r="CT157" s="309"/>
      <c r="CU157" s="309"/>
      <c r="CV157" s="309"/>
      <c r="CW157" s="309"/>
      <c r="CX157" s="309"/>
      <c r="CY157" s="309"/>
      <c r="CZ157" s="309"/>
      <c r="DA157" s="309"/>
      <c r="DB157" s="309"/>
      <c r="DC157" s="309"/>
      <c r="DD157" s="309"/>
      <c r="DE157" s="309"/>
      <c r="DF157" s="309"/>
      <c r="DG157" s="309"/>
      <c r="DH157" s="309"/>
      <c r="DI157" s="309"/>
      <c r="DJ157" s="309"/>
      <c r="DK157" s="309"/>
      <c r="DL157" s="309"/>
      <c r="DM157" s="309"/>
      <c r="DN157" s="309"/>
      <c r="DO157" s="309"/>
      <c r="DP157" s="309"/>
      <c r="DQ157" s="309"/>
      <c r="DR157" s="309"/>
      <c r="DS157" s="309"/>
      <c r="DT157" s="309"/>
      <c r="DU157" s="309"/>
      <c r="DV157" s="309"/>
    </row>
    <row r="158" spans="2:126" x14ac:dyDescent="0.2"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09"/>
      <c r="BR158" s="309"/>
      <c r="BS158" s="309"/>
      <c r="BT158" s="309"/>
      <c r="BU158" s="309"/>
      <c r="BV158" s="309"/>
      <c r="BW158" s="309"/>
      <c r="BX158" s="309"/>
      <c r="BY158" s="309"/>
      <c r="BZ158" s="309"/>
      <c r="CA158" s="309"/>
      <c r="CB158" s="309"/>
      <c r="CC158" s="309"/>
      <c r="CD158" s="309"/>
      <c r="CE158" s="309"/>
      <c r="CF158" s="309"/>
      <c r="CG158" s="309"/>
      <c r="CH158" s="309"/>
      <c r="CI158" s="309"/>
      <c r="CJ158" s="309"/>
      <c r="CK158" s="309"/>
      <c r="CL158" s="309"/>
      <c r="CM158" s="309"/>
      <c r="CN158" s="309"/>
      <c r="CO158" s="309"/>
      <c r="CP158" s="309"/>
      <c r="CQ158" s="309"/>
      <c r="CR158" s="309"/>
      <c r="CS158" s="309"/>
      <c r="CT158" s="309"/>
      <c r="CU158" s="309"/>
      <c r="CV158" s="309"/>
      <c r="CW158" s="309"/>
      <c r="CX158" s="309"/>
      <c r="CY158" s="309"/>
      <c r="CZ158" s="309"/>
      <c r="DA158" s="309"/>
      <c r="DB158" s="309"/>
      <c r="DC158" s="309"/>
      <c r="DD158" s="309"/>
      <c r="DE158" s="309"/>
      <c r="DF158" s="309"/>
      <c r="DG158" s="309"/>
      <c r="DH158" s="309"/>
      <c r="DI158" s="309"/>
      <c r="DJ158" s="309"/>
      <c r="DK158" s="309"/>
      <c r="DL158" s="309"/>
      <c r="DM158" s="309"/>
      <c r="DN158" s="309"/>
      <c r="DO158" s="309"/>
      <c r="DP158" s="309"/>
      <c r="DQ158" s="309"/>
      <c r="DR158" s="309"/>
      <c r="DS158" s="309"/>
      <c r="DT158" s="309"/>
      <c r="DU158" s="309"/>
      <c r="DV158" s="309"/>
    </row>
    <row r="159" spans="2:126" x14ac:dyDescent="0.2"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09"/>
      <c r="CN159" s="309"/>
      <c r="CO159" s="309"/>
      <c r="CP159" s="309"/>
      <c r="CQ159" s="309"/>
      <c r="CR159" s="309"/>
      <c r="CS159" s="309"/>
      <c r="CT159" s="309"/>
      <c r="CU159" s="309"/>
      <c r="CV159" s="309"/>
      <c r="CW159" s="309"/>
      <c r="CX159" s="309"/>
      <c r="CY159" s="309"/>
      <c r="CZ159" s="309"/>
      <c r="DA159" s="309"/>
      <c r="DB159" s="309"/>
      <c r="DC159" s="309"/>
      <c r="DD159" s="309"/>
      <c r="DE159" s="309"/>
      <c r="DF159" s="309"/>
      <c r="DG159" s="309"/>
      <c r="DH159" s="309"/>
      <c r="DI159" s="309"/>
      <c r="DJ159" s="309"/>
      <c r="DK159" s="309"/>
      <c r="DL159" s="309"/>
      <c r="DM159" s="309"/>
      <c r="DN159" s="309"/>
      <c r="DO159" s="309"/>
      <c r="DP159" s="309"/>
      <c r="DQ159" s="309"/>
      <c r="DR159" s="309"/>
      <c r="DS159" s="309"/>
      <c r="DT159" s="309"/>
      <c r="DU159" s="309"/>
      <c r="DV159" s="309"/>
    </row>
    <row r="160" spans="2:126" x14ac:dyDescent="0.2">
      <c r="B160" s="309"/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09"/>
      <c r="BZ160" s="309"/>
      <c r="CA160" s="309"/>
      <c r="CB160" s="309"/>
      <c r="CC160" s="309"/>
      <c r="CD160" s="309"/>
      <c r="CE160" s="309"/>
      <c r="CF160" s="309"/>
      <c r="CG160" s="309"/>
      <c r="CH160" s="309"/>
      <c r="CI160" s="309"/>
      <c r="CJ160" s="309"/>
      <c r="CK160" s="309"/>
      <c r="CL160" s="309"/>
      <c r="CM160" s="309"/>
      <c r="CN160" s="309"/>
      <c r="CO160" s="309"/>
      <c r="CP160" s="309"/>
      <c r="CQ160" s="309"/>
      <c r="CR160" s="309"/>
      <c r="CS160" s="309"/>
      <c r="CT160" s="309"/>
      <c r="CU160" s="309"/>
      <c r="CV160" s="309"/>
      <c r="CW160" s="309"/>
      <c r="CX160" s="309"/>
      <c r="CY160" s="309"/>
      <c r="CZ160" s="309"/>
      <c r="DA160" s="309"/>
      <c r="DB160" s="309"/>
      <c r="DC160" s="309"/>
      <c r="DD160" s="309"/>
      <c r="DE160" s="309"/>
      <c r="DF160" s="309"/>
      <c r="DG160" s="309"/>
      <c r="DH160" s="309"/>
      <c r="DI160" s="309"/>
      <c r="DJ160" s="309"/>
      <c r="DK160" s="309"/>
      <c r="DL160" s="309"/>
      <c r="DM160" s="309"/>
      <c r="DN160" s="309"/>
      <c r="DO160" s="309"/>
      <c r="DP160" s="309"/>
      <c r="DQ160" s="309"/>
      <c r="DR160" s="309"/>
      <c r="DS160" s="309"/>
      <c r="DT160" s="309"/>
      <c r="DU160" s="309"/>
      <c r="DV160" s="309"/>
    </row>
    <row r="161" spans="2:126" x14ac:dyDescent="0.2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09"/>
      <c r="CF161" s="309"/>
      <c r="CG161" s="309"/>
      <c r="CH161" s="309"/>
      <c r="CI161" s="309"/>
      <c r="CJ161" s="309"/>
      <c r="CK161" s="309"/>
      <c r="CL161" s="309"/>
      <c r="CM161" s="309"/>
      <c r="CN161" s="309"/>
      <c r="CO161" s="309"/>
      <c r="CP161" s="309"/>
      <c r="CQ161" s="309"/>
      <c r="CR161" s="309"/>
      <c r="CS161" s="309"/>
      <c r="CT161" s="309"/>
      <c r="CU161" s="309"/>
      <c r="CV161" s="309"/>
      <c r="CW161" s="309"/>
      <c r="CX161" s="309"/>
      <c r="CY161" s="309"/>
      <c r="CZ161" s="309"/>
      <c r="DA161" s="309"/>
      <c r="DB161" s="309"/>
      <c r="DC161" s="309"/>
      <c r="DD161" s="309"/>
      <c r="DE161" s="309"/>
      <c r="DF161" s="309"/>
      <c r="DG161" s="309"/>
      <c r="DH161" s="309"/>
      <c r="DI161" s="309"/>
      <c r="DJ161" s="309"/>
      <c r="DK161" s="309"/>
      <c r="DL161" s="309"/>
      <c r="DM161" s="309"/>
      <c r="DN161" s="309"/>
      <c r="DO161" s="309"/>
      <c r="DP161" s="309"/>
      <c r="DQ161" s="309"/>
      <c r="DR161" s="309"/>
      <c r="DS161" s="309"/>
      <c r="DT161" s="309"/>
      <c r="DU161" s="309"/>
      <c r="DV161" s="309"/>
    </row>
    <row r="162" spans="2:126" x14ac:dyDescent="0.2">
      <c r="B162" s="309"/>
      <c r="C162" s="309"/>
      <c r="D162" s="309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309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  <c r="BT162" s="309"/>
      <c r="BU162" s="309"/>
      <c r="BV162" s="309"/>
      <c r="BW162" s="309"/>
      <c r="BX162" s="309"/>
      <c r="BY162" s="309"/>
      <c r="BZ162" s="309"/>
      <c r="CA162" s="309"/>
      <c r="CB162" s="309"/>
      <c r="CC162" s="309"/>
      <c r="CD162" s="309"/>
      <c r="CE162" s="309"/>
      <c r="CF162" s="309"/>
      <c r="CG162" s="309"/>
      <c r="CH162" s="309"/>
      <c r="CI162" s="309"/>
      <c r="CJ162" s="309"/>
      <c r="CK162" s="309"/>
      <c r="CL162" s="309"/>
      <c r="CM162" s="309"/>
      <c r="CN162" s="309"/>
      <c r="CO162" s="309"/>
      <c r="CP162" s="309"/>
      <c r="CQ162" s="309"/>
      <c r="CR162" s="309"/>
      <c r="CS162" s="309"/>
      <c r="CT162" s="309"/>
      <c r="CU162" s="309"/>
      <c r="CV162" s="309"/>
      <c r="CW162" s="309"/>
      <c r="CX162" s="309"/>
      <c r="CY162" s="309"/>
      <c r="CZ162" s="309"/>
      <c r="DA162" s="309"/>
      <c r="DB162" s="309"/>
      <c r="DC162" s="309"/>
      <c r="DD162" s="309"/>
      <c r="DE162" s="309"/>
      <c r="DF162" s="309"/>
      <c r="DG162" s="309"/>
      <c r="DH162" s="309"/>
      <c r="DI162" s="309"/>
      <c r="DJ162" s="309"/>
      <c r="DK162" s="309"/>
      <c r="DL162" s="309"/>
      <c r="DM162" s="309"/>
      <c r="DN162" s="309"/>
      <c r="DO162" s="309"/>
      <c r="DP162" s="309"/>
      <c r="DQ162" s="309"/>
      <c r="DR162" s="309"/>
      <c r="DS162" s="309"/>
      <c r="DT162" s="309"/>
      <c r="DU162" s="309"/>
      <c r="DV162" s="309"/>
    </row>
    <row r="163" spans="2:126" x14ac:dyDescent="0.2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  <c r="AX163" s="309"/>
      <c r="AY163" s="309"/>
      <c r="AZ163" s="309"/>
      <c r="BA163" s="309"/>
      <c r="BB163" s="309"/>
      <c r="BC163" s="309"/>
      <c r="BD163" s="309"/>
      <c r="BE163" s="309"/>
      <c r="BF163" s="309"/>
      <c r="BG163" s="309"/>
      <c r="BH163" s="309"/>
      <c r="BI163" s="309"/>
      <c r="BJ163" s="309"/>
      <c r="BK163" s="309"/>
      <c r="BL163" s="309"/>
      <c r="BM163" s="309"/>
      <c r="BN163" s="309"/>
      <c r="BO163" s="309"/>
      <c r="BP163" s="309"/>
      <c r="BQ163" s="309"/>
      <c r="BR163" s="309"/>
      <c r="BS163" s="309"/>
      <c r="BT163" s="309"/>
      <c r="BU163" s="309"/>
      <c r="BV163" s="309"/>
      <c r="BW163" s="309"/>
      <c r="BX163" s="309"/>
      <c r="BY163" s="309"/>
      <c r="BZ163" s="309"/>
      <c r="CA163" s="309"/>
      <c r="CB163" s="309"/>
      <c r="CC163" s="309"/>
      <c r="CD163" s="309"/>
      <c r="CE163" s="309"/>
      <c r="CF163" s="309"/>
      <c r="CG163" s="309"/>
      <c r="CH163" s="309"/>
      <c r="CI163" s="309"/>
      <c r="CJ163" s="309"/>
      <c r="CK163" s="309"/>
      <c r="CL163" s="309"/>
      <c r="CM163" s="309"/>
      <c r="CN163" s="309"/>
      <c r="CO163" s="309"/>
      <c r="CP163" s="309"/>
      <c r="CQ163" s="309"/>
      <c r="CR163" s="309"/>
      <c r="CS163" s="309"/>
      <c r="CT163" s="309"/>
      <c r="CU163" s="309"/>
      <c r="CV163" s="309"/>
      <c r="CW163" s="309"/>
      <c r="CX163" s="309"/>
      <c r="CY163" s="309"/>
      <c r="CZ163" s="309"/>
      <c r="DA163" s="309"/>
      <c r="DB163" s="309"/>
      <c r="DC163" s="309"/>
      <c r="DD163" s="309"/>
      <c r="DE163" s="309"/>
      <c r="DF163" s="309"/>
      <c r="DG163" s="309"/>
      <c r="DH163" s="309"/>
      <c r="DI163" s="309"/>
      <c r="DJ163" s="309"/>
      <c r="DK163" s="309"/>
      <c r="DL163" s="309"/>
      <c r="DM163" s="309"/>
      <c r="DN163" s="309"/>
      <c r="DO163" s="309"/>
      <c r="DP163" s="309"/>
      <c r="DQ163" s="309"/>
      <c r="DR163" s="309"/>
      <c r="DS163" s="309"/>
      <c r="DT163" s="309"/>
      <c r="DU163" s="309"/>
      <c r="DV163" s="309"/>
    </row>
    <row r="164" spans="2:126" x14ac:dyDescent="0.2"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309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  <c r="BT164" s="309"/>
      <c r="BU164" s="309"/>
      <c r="BV164" s="309"/>
      <c r="BW164" s="309"/>
      <c r="BX164" s="309"/>
      <c r="BY164" s="309"/>
      <c r="BZ164" s="309"/>
      <c r="CA164" s="309"/>
      <c r="CB164" s="309"/>
      <c r="CC164" s="309"/>
      <c r="CD164" s="309"/>
      <c r="CE164" s="309"/>
      <c r="CF164" s="309"/>
      <c r="CG164" s="309"/>
      <c r="CH164" s="309"/>
      <c r="CI164" s="309"/>
      <c r="CJ164" s="309"/>
      <c r="CK164" s="309"/>
      <c r="CL164" s="309"/>
      <c r="CM164" s="309"/>
      <c r="CN164" s="309"/>
      <c r="CO164" s="309"/>
      <c r="CP164" s="309"/>
      <c r="CQ164" s="309"/>
      <c r="CR164" s="309"/>
      <c r="CS164" s="309"/>
      <c r="CT164" s="309"/>
      <c r="CU164" s="309"/>
      <c r="CV164" s="309"/>
      <c r="CW164" s="309"/>
      <c r="CX164" s="309"/>
      <c r="CY164" s="309"/>
      <c r="CZ164" s="309"/>
      <c r="DA164" s="309"/>
      <c r="DB164" s="309"/>
      <c r="DC164" s="309"/>
      <c r="DD164" s="309"/>
      <c r="DE164" s="309"/>
      <c r="DF164" s="309"/>
      <c r="DG164" s="309"/>
      <c r="DH164" s="309"/>
      <c r="DI164" s="309"/>
      <c r="DJ164" s="309"/>
      <c r="DK164" s="309"/>
      <c r="DL164" s="309"/>
      <c r="DM164" s="309"/>
      <c r="DN164" s="309"/>
      <c r="DO164" s="309"/>
      <c r="DP164" s="309"/>
      <c r="DQ164" s="309"/>
      <c r="DR164" s="309"/>
      <c r="DS164" s="309"/>
      <c r="DT164" s="309"/>
      <c r="DU164" s="309"/>
      <c r="DV164" s="309"/>
    </row>
    <row r="165" spans="2:126" x14ac:dyDescent="0.2"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309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  <c r="BT165" s="309"/>
      <c r="BU165" s="309"/>
      <c r="BV165" s="309"/>
      <c r="BW165" s="309"/>
      <c r="BX165" s="309"/>
      <c r="BY165" s="309"/>
      <c r="BZ165" s="309"/>
      <c r="CA165" s="309"/>
      <c r="CB165" s="309"/>
      <c r="CC165" s="309"/>
      <c r="CD165" s="309"/>
      <c r="CE165" s="309"/>
      <c r="CF165" s="309"/>
      <c r="CG165" s="309"/>
      <c r="CH165" s="309"/>
      <c r="CI165" s="309"/>
      <c r="CJ165" s="309"/>
      <c r="CK165" s="309"/>
      <c r="CL165" s="309"/>
      <c r="CM165" s="309"/>
      <c r="CN165" s="309"/>
      <c r="CO165" s="309"/>
      <c r="CP165" s="309"/>
      <c r="CQ165" s="309"/>
      <c r="CR165" s="309"/>
      <c r="CS165" s="309"/>
      <c r="CT165" s="309"/>
      <c r="CU165" s="309"/>
      <c r="CV165" s="309"/>
      <c r="CW165" s="309"/>
      <c r="CX165" s="309"/>
      <c r="CY165" s="309"/>
      <c r="CZ165" s="309"/>
      <c r="DA165" s="309"/>
      <c r="DB165" s="309"/>
      <c r="DC165" s="309"/>
      <c r="DD165" s="309"/>
      <c r="DE165" s="309"/>
      <c r="DF165" s="309"/>
      <c r="DG165" s="309"/>
      <c r="DH165" s="309"/>
      <c r="DI165" s="309"/>
      <c r="DJ165" s="309"/>
      <c r="DK165" s="309"/>
      <c r="DL165" s="309"/>
      <c r="DM165" s="309"/>
      <c r="DN165" s="309"/>
      <c r="DO165" s="309"/>
      <c r="DP165" s="309"/>
      <c r="DQ165" s="309"/>
      <c r="DR165" s="309"/>
      <c r="DS165" s="309"/>
      <c r="DT165" s="309"/>
      <c r="DU165" s="309"/>
      <c r="DV165" s="309"/>
    </row>
    <row r="166" spans="2:126" x14ac:dyDescent="0.2"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309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  <c r="BT166" s="309"/>
      <c r="BU166" s="309"/>
      <c r="BV166" s="309"/>
      <c r="BW166" s="309"/>
      <c r="BX166" s="309"/>
      <c r="BY166" s="309"/>
      <c r="BZ166" s="309"/>
      <c r="CA166" s="309"/>
      <c r="CB166" s="309"/>
      <c r="CC166" s="309"/>
      <c r="CD166" s="309"/>
      <c r="CE166" s="309"/>
      <c r="CF166" s="309"/>
      <c r="CG166" s="309"/>
      <c r="CH166" s="309"/>
      <c r="CI166" s="309"/>
      <c r="CJ166" s="309"/>
      <c r="CK166" s="309"/>
      <c r="CL166" s="309"/>
      <c r="CM166" s="309"/>
      <c r="CN166" s="309"/>
      <c r="CO166" s="309"/>
      <c r="CP166" s="309"/>
      <c r="CQ166" s="309"/>
      <c r="CR166" s="309"/>
      <c r="CS166" s="309"/>
      <c r="CT166" s="309"/>
      <c r="CU166" s="309"/>
      <c r="CV166" s="309"/>
      <c r="CW166" s="309"/>
      <c r="CX166" s="309"/>
      <c r="CY166" s="309"/>
      <c r="CZ166" s="309"/>
      <c r="DA166" s="309"/>
      <c r="DB166" s="309"/>
      <c r="DC166" s="309"/>
      <c r="DD166" s="309"/>
      <c r="DE166" s="309"/>
      <c r="DF166" s="309"/>
      <c r="DG166" s="309"/>
      <c r="DH166" s="309"/>
      <c r="DI166" s="309"/>
      <c r="DJ166" s="309"/>
      <c r="DK166" s="309"/>
      <c r="DL166" s="309"/>
      <c r="DM166" s="309"/>
      <c r="DN166" s="309"/>
      <c r="DO166" s="309"/>
      <c r="DP166" s="309"/>
      <c r="DQ166" s="309"/>
      <c r="DR166" s="309"/>
      <c r="DS166" s="309"/>
      <c r="DT166" s="309"/>
      <c r="DU166" s="309"/>
      <c r="DV166" s="309"/>
    </row>
    <row r="167" spans="2:126" x14ac:dyDescent="0.2"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309"/>
      <c r="CN167" s="309"/>
      <c r="CO167" s="309"/>
      <c r="CP167" s="309"/>
      <c r="CQ167" s="309"/>
      <c r="CR167" s="309"/>
      <c r="CS167" s="309"/>
      <c r="CT167" s="309"/>
      <c r="CU167" s="309"/>
      <c r="CV167" s="309"/>
      <c r="CW167" s="309"/>
      <c r="CX167" s="309"/>
      <c r="CY167" s="309"/>
      <c r="CZ167" s="309"/>
      <c r="DA167" s="309"/>
      <c r="DB167" s="309"/>
      <c r="DC167" s="309"/>
      <c r="DD167" s="309"/>
      <c r="DE167" s="309"/>
      <c r="DF167" s="309"/>
      <c r="DG167" s="309"/>
      <c r="DH167" s="309"/>
      <c r="DI167" s="309"/>
      <c r="DJ167" s="309"/>
      <c r="DK167" s="309"/>
      <c r="DL167" s="309"/>
      <c r="DM167" s="309"/>
      <c r="DN167" s="309"/>
      <c r="DO167" s="309"/>
      <c r="DP167" s="309"/>
      <c r="DQ167" s="309"/>
      <c r="DR167" s="309"/>
      <c r="DS167" s="309"/>
      <c r="DT167" s="309"/>
      <c r="DU167" s="309"/>
      <c r="DV167" s="309"/>
    </row>
    <row r="168" spans="2:126" x14ac:dyDescent="0.2"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09"/>
      <c r="BO168" s="309"/>
      <c r="BP168" s="309"/>
      <c r="BQ168" s="309"/>
      <c r="BR168" s="309"/>
      <c r="BS168" s="309"/>
      <c r="BT168" s="309"/>
      <c r="BU168" s="309"/>
      <c r="BV168" s="309"/>
      <c r="BW168" s="309"/>
      <c r="BX168" s="309"/>
      <c r="BY168" s="309"/>
      <c r="BZ168" s="309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  <c r="CR168" s="309"/>
      <c r="CS168" s="309"/>
      <c r="CT168" s="309"/>
      <c r="CU168" s="309"/>
      <c r="CV168" s="309"/>
      <c r="CW168" s="309"/>
      <c r="CX168" s="309"/>
      <c r="CY168" s="309"/>
      <c r="CZ168" s="309"/>
      <c r="DA168" s="309"/>
      <c r="DB168" s="309"/>
      <c r="DC168" s="309"/>
      <c r="DD168" s="309"/>
      <c r="DE168" s="309"/>
      <c r="DF168" s="309"/>
      <c r="DG168" s="309"/>
      <c r="DH168" s="309"/>
      <c r="DI168" s="309"/>
      <c r="DJ168" s="309"/>
      <c r="DK168" s="309"/>
      <c r="DL168" s="309"/>
      <c r="DM168" s="309"/>
      <c r="DN168" s="309"/>
      <c r="DO168" s="309"/>
      <c r="DP168" s="309"/>
      <c r="DQ168" s="309"/>
      <c r="DR168" s="309"/>
      <c r="DS168" s="309"/>
      <c r="DT168" s="309"/>
      <c r="DU168" s="309"/>
      <c r="DV168" s="309"/>
    </row>
    <row r="169" spans="2:126" x14ac:dyDescent="0.2"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  <c r="BT169" s="309"/>
      <c r="BU169" s="309"/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309"/>
      <c r="CI169" s="309"/>
      <c r="CJ169" s="309"/>
      <c r="CK169" s="309"/>
      <c r="CL169" s="309"/>
      <c r="CM169" s="309"/>
      <c r="CN169" s="309"/>
      <c r="CO169" s="309"/>
      <c r="CP169" s="309"/>
      <c r="CQ169" s="309"/>
      <c r="CR169" s="309"/>
      <c r="CS169" s="309"/>
      <c r="CT169" s="309"/>
      <c r="CU169" s="309"/>
      <c r="CV169" s="309"/>
      <c r="CW169" s="309"/>
      <c r="CX169" s="309"/>
      <c r="CY169" s="309"/>
      <c r="CZ169" s="309"/>
      <c r="DA169" s="309"/>
      <c r="DB169" s="309"/>
      <c r="DC169" s="309"/>
      <c r="DD169" s="309"/>
      <c r="DE169" s="309"/>
      <c r="DF169" s="309"/>
      <c r="DG169" s="309"/>
      <c r="DH169" s="309"/>
      <c r="DI169" s="309"/>
      <c r="DJ169" s="309"/>
      <c r="DK169" s="309"/>
      <c r="DL169" s="309"/>
      <c r="DM169" s="309"/>
      <c r="DN169" s="309"/>
      <c r="DO169" s="309"/>
      <c r="DP169" s="309"/>
      <c r="DQ169" s="309"/>
      <c r="DR169" s="309"/>
      <c r="DS169" s="309"/>
      <c r="DT169" s="309"/>
      <c r="DU169" s="309"/>
      <c r="DV169" s="309"/>
    </row>
    <row r="170" spans="2:126" x14ac:dyDescent="0.2"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/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/>
      <c r="CP170" s="309"/>
      <c r="CQ170" s="309"/>
      <c r="CR170" s="309"/>
      <c r="CS170" s="309"/>
      <c r="CT170" s="309"/>
      <c r="CU170" s="309"/>
      <c r="CV170" s="309"/>
      <c r="CW170" s="309"/>
      <c r="CX170" s="309"/>
      <c r="CY170" s="309"/>
      <c r="CZ170" s="309"/>
      <c r="DA170" s="309"/>
      <c r="DB170" s="309"/>
      <c r="DC170" s="309"/>
      <c r="DD170" s="309"/>
      <c r="DE170" s="309"/>
      <c r="DF170" s="309"/>
      <c r="DG170" s="309"/>
      <c r="DH170" s="309"/>
      <c r="DI170" s="309"/>
      <c r="DJ170" s="309"/>
      <c r="DK170" s="309"/>
      <c r="DL170" s="309"/>
      <c r="DM170" s="309"/>
      <c r="DN170" s="309"/>
      <c r="DO170" s="309"/>
      <c r="DP170" s="309"/>
      <c r="DQ170" s="309"/>
      <c r="DR170" s="309"/>
      <c r="DS170" s="309"/>
      <c r="DT170" s="309"/>
      <c r="DU170" s="309"/>
      <c r="DV170" s="309"/>
    </row>
    <row r="171" spans="2:126" x14ac:dyDescent="0.2"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/>
      <c r="BS171" s="309"/>
      <c r="BT171" s="309"/>
      <c r="BU171" s="309"/>
      <c r="BV171" s="309"/>
      <c r="BW171" s="309"/>
      <c r="BX171" s="309"/>
      <c r="BY171" s="309"/>
      <c r="BZ171" s="309"/>
      <c r="CA171" s="309"/>
      <c r="CB171" s="309"/>
      <c r="CC171" s="309"/>
      <c r="CD171" s="309"/>
      <c r="CE171" s="309"/>
      <c r="CF171" s="309"/>
      <c r="CG171" s="309"/>
      <c r="CH171" s="309"/>
      <c r="CI171" s="309"/>
      <c r="CJ171" s="309"/>
      <c r="CK171" s="309"/>
      <c r="CL171" s="309"/>
      <c r="CM171" s="309"/>
      <c r="CN171" s="309"/>
      <c r="CO171" s="309"/>
      <c r="CP171" s="309"/>
      <c r="CQ171" s="309"/>
      <c r="CR171" s="309"/>
      <c r="CS171" s="309"/>
      <c r="CT171" s="309"/>
      <c r="CU171" s="309"/>
      <c r="CV171" s="309"/>
      <c r="CW171" s="309"/>
      <c r="CX171" s="309"/>
      <c r="CY171" s="309"/>
      <c r="CZ171" s="309"/>
      <c r="DA171" s="309"/>
      <c r="DB171" s="309"/>
      <c r="DC171" s="309"/>
      <c r="DD171" s="309"/>
      <c r="DE171" s="309"/>
      <c r="DF171" s="309"/>
      <c r="DG171" s="309"/>
      <c r="DH171" s="309"/>
      <c r="DI171" s="309"/>
      <c r="DJ171" s="309"/>
      <c r="DK171" s="309"/>
      <c r="DL171" s="309"/>
      <c r="DM171" s="309"/>
      <c r="DN171" s="309"/>
      <c r="DO171" s="309"/>
      <c r="DP171" s="309"/>
      <c r="DQ171" s="309"/>
      <c r="DR171" s="309"/>
      <c r="DS171" s="309"/>
      <c r="DT171" s="309"/>
      <c r="DU171" s="309"/>
      <c r="DV171" s="309"/>
    </row>
    <row r="172" spans="2:126" x14ac:dyDescent="0.2"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/>
      <c r="BS172" s="309"/>
      <c r="BT172" s="309"/>
      <c r="BU172" s="309"/>
      <c r="BV172" s="309"/>
      <c r="BW172" s="309"/>
      <c r="BX172" s="309"/>
      <c r="BY172" s="309"/>
      <c r="BZ172" s="309"/>
      <c r="CA172" s="309"/>
      <c r="CB172" s="309"/>
      <c r="CC172" s="309"/>
      <c r="CD172" s="309"/>
      <c r="CE172" s="309"/>
      <c r="CF172" s="309"/>
      <c r="CG172" s="309"/>
      <c r="CH172" s="309"/>
      <c r="CI172" s="309"/>
      <c r="CJ172" s="309"/>
      <c r="CK172" s="309"/>
      <c r="CL172" s="309"/>
      <c r="CM172" s="309"/>
      <c r="CN172" s="309"/>
      <c r="CO172" s="309"/>
      <c r="CP172" s="309"/>
      <c r="CQ172" s="309"/>
      <c r="CR172" s="309"/>
      <c r="CS172" s="309"/>
      <c r="CT172" s="309"/>
      <c r="CU172" s="309"/>
      <c r="CV172" s="309"/>
      <c r="CW172" s="309"/>
      <c r="CX172" s="309"/>
      <c r="CY172" s="309"/>
      <c r="CZ172" s="309"/>
      <c r="DA172" s="309"/>
      <c r="DB172" s="309"/>
      <c r="DC172" s="309"/>
      <c r="DD172" s="309"/>
      <c r="DE172" s="309"/>
      <c r="DF172" s="309"/>
      <c r="DG172" s="309"/>
      <c r="DH172" s="309"/>
      <c r="DI172" s="309"/>
      <c r="DJ172" s="309"/>
      <c r="DK172" s="309"/>
      <c r="DL172" s="309"/>
      <c r="DM172" s="309"/>
      <c r="DN172" s="309"/>
      <c r="DO172" s="309"/>
      <c r="DP172" s="309"/>
      <c r="DQ172" s="309"/>
      <c r="DR172" s="309"/>
      <c r="DS172" s="309"/>
      <c r="DT172" s="309"/>
      <c r="DU172" s="309"/>
      <c r="DV172" s="309"/>
    </row>
    <row r="173" spans="2:126" x14ac:dyDescent="0.2"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BF173" s="309"/>
      <c r="BG173" s="309"/>
      <c r="BH173" s="309"/>
      <c r="BI173" s="309"/>
      <c r="BJ173" s="309"/>
      <c r="BK173" s="309"/>
      <c r="BL173" s="309"/>
      <c r="BM173" s="309"/>
      <c r="BN173" s="309"/>
      <c r="BO173" s="309"/>
      <c r="BP173" s="309"/>
      <c r="BQ173" s="309"/>
      <c r="BR173" s="309"/>
      <c r="BS173" s="309"/>
      <c r="BT173" s="309"/>
      <c r="BU173" s="309"/>
      <c r="BV173" s="309"/>
      <c r="BW173" s="309"/>
      <c r="BX173" s="309"/>
      <c r="BY173" s="309"/>
      <c r="BZ173" s="309"/>
      <c r="CA173" s="309"/>
      <c r="CB173" s="309"/>
      <c r="CC173" s="309"/>
      <c r="CD173" s="309"/>
      <c r="CE173" s="309"/>
      <c r="CF173" s="309"/>
      <c r="CG173" s="309"/>
      <c r="CH173" s="309"/>
      <c r="CI173" s="309"/>
      <c r="CJ173" s="309"/>
      <c r="CK173" s="309"/>
      <c r="CL173" s="309"/>
      <c r="CM173" s="309"/>
      <c r="CN173" s="309"/>
      <c r="CO173" s="309"/>
      <c r="CP173" s="309"/>
      <c r="CQ173" s="309"/>
      <c r="CR173" s="309"/>
      <c r="CS173" s="309"/>
      <c r="CT173" s="309"/>
      <c r="CU173" s="309"/>
      <c r="CV173" s="309"/>
      <c r="CW173" s="309"/>
      <c r="CX173" s="309"/>
      <c r="CY173" s="309"/>
      <c r="CZ173" s="309"/>
      <c r="DA173" s="309"/>
      <c r="DB173" s="309"/>
      <c r="DC173" s="309"/>
      <c r="DD173" s="309"/>
      <c r="DE173" s="309"/>
      <c r="DF173" s="309"/>
      <c r="DG173" s="309"/>
      <c r="DH173" s="309"/>
      <c r="DI173" s="309"/>
      <c r="DJ173" s="309"/>
      <c r="DK173" s="309"/>
      <c r="DL173" s="309"/>
      <c r="DM173" s="309"/>
      <c r="DN173" s="309"/>
      <c r="DO173" s="309"/>
      <c r="DP173" s="309"/>
      <c r="DQ173" s="309"/>
      <c r="DR173" s="309"/>
      <c r="DS173" s="309"/>
      <c r="DT173" s="309"/>
      <c r="DU173" s="309"/>
      <c r="DV173" s="309"/>
    </row>
    <row r="174" spans="2:126" x14ac:dyDescent="0.2"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/>
      <c r="BP174" s="309"/>
      <c r="BQ174" s="309"/>
      <c r="BR174" s="309"/>
      <c r="BS174" s="309"/>
      <c r="BT174" s="309"/>
      <c r="BU174" s="309"/>
      <c r="BV174" s="309"/>
      <c r="BW174" s="309"/>
      <c r="BX174" s="309"/>
      <c r="BY174" s="309"/>
      <c r="BZ174" s="309"/>
      <c r="CA174" s="309"/>
      <c r="CB174" s="309"/>
      <c r="CC174" s="309"/>
      <c r="CD174" s="309"/>
      <c r="CE174" s="309"/>
      <c r="CF174" s="309"/>
      <c r="CG174" s="309"/>
      <c r="CH174" s="309"/>
      <c r="CI174" s="309"/>
      <c r="CJ174" s="309"/>
      <c r="CK174" s="309"/>
      <c r="CL174" s="309"/>
      <c r="CM174" s="309"/>
      <c r="CN174" s="309"/>
      <c r="CO174" s="309"/>
      <c r="CP174" s="309"/>
      <c r="CQ174" s="309"/>
      <c r="CR174" s="309"/>
      <c r="CS174" s="309"/>
      <c r="CT174" s="309"/>
      <c r="CU174" s="309"/>
      <c r="CV174" s="309"/>
      <c r="CW174" s="309"/>
      <c r="CX174" s="309"/>
      <c r="CY174" s="309"/>
      <c r="CZ174" s="309"/>
      <c r="DA174" s="309"/>
      <c r="DB174" s="309"/>
      <c r="DC174" s="309"/>
      <c r="DD174" s="309"/>
      <c r="DE174" s="309"/>
      <c r="DF174" s="309"/>
      <c r="DG174" s="309"/>
      <c r="DH174" s="309"/>
      <c r="DI174" s="309"/>
      <c r="DJ174" s="309"/>
      <c r="DK174" s="309"/>
      <c r="DL174" s="309"/>
      <c r="DM174" s="309"/>
      <c r="DN174" s="309"/>
      <c r="DO174" s="309"/>
      <c r="DP174" s="309"/>
      <c r="DQ174" s="309"/>
      <c r="DR174" s="309"/>
      <c r="DS174" s="309"/>
      <c r="DT174" s="309"/>
      <c r="DU174" s="309"/>
      <c r="DV174" s="309"/>
    </row>
    <row r="175" spans="2:126" x14ac:dyDescent="0.2">
      <c r="B175" s="309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/>
      <c r="BM175" s="309"/>
      <c r="BN175" s="309"/>
      <c r="BO175" s="309"/>
      <c r="BP175" s="309"/>
      <c r="BQ175" s="309"/>
      <c r="BR175" s="309"/>
      <c r="BS175" s="309"/>
      <c r="BT175" s="309"/>
      <c r="BU175" s="309"/>
      <c r="BV175" s="309"/>
      <c r="BW175" s="309"/>
      <c r="BX175" s="309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309"/>
      <c r="CI175" s="309"/>
      <c r="CJ175" s="309"/>
      <c r="CK175" s="309"/>
      <c r="CL175" s="309"/>
      <c r="CM175" s="309"/>
      <c r="CN175" s="309"/>
      <c r="CO175" s="309"/>
      <c r="CP175" s="309"/>
      <c r="CQ175" s="309"/>
      <c r="CR175" s="309"/>
      <c r="CS175" s="309"/>
      <c r="CT175" s="309"/>
      <c r="CU175" s="309"/>
      <c r="CV175" s="309"/>
      <c r="CW175" s="309"/>
      <c r="CX175" s="309"/>
      <c r="CY175" s="309"/>
      <c r="CZ175" s="309"/>
      <c r="DA175" s="309"/>
      <c r="DB175" s="309"/>
      <c r="DC175" s="309"/>
      <c r="DD175" s="309"/>
      <c r="DE175" s="309"/>
      <c r="DF175" s="309"/>
      <c r="DG175" s="309"/>
      <c r="DH175" s="309"/>
      <c r="DI175" s="309"/>
      <c r="DJ175" s="309"/>
      <c r="DK175" s="309"/>
      <c r="DL175" s="309"/>
      <c r="DM175" s="309"/>
      <c r="DN175" s="309"/>
      <c r="DO175" s="309"/>
      <c r="DP175" s="309"/>
      <c r="DQ175" s="309"/>
      <c r="DR175" s="309"/>
      <c r="DS175" s="309"/>
      <c r="DT175" s="309"/>
      <c r="DU175" s="309"/>
      <c r="DV175" s="309"/>
    </row>
    <row r="176" spans="2:126" x14ac:dyDescent="0.2">
      <c r="B176" s="309"/>
      <c r="C176" s="309"/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  <c r="CR176" s="309"/>
      <c r="CS176" s="309"/>
      <c r="CT176" s="309"/>
      <c r="CU176" s="309"/>
      <c r="CV176" s="309"/>
      <c r="CW176" s="309"/>
      <c r="CX176" s="309"/>
      <c r="CY176" s="309"/>
      <c r="CZ176" s="309"/>
      <c r="DA176" s="309"/>
      <c r="DB176" s="309"/>
      <c r="DC176" s="309"/>
      <c r="DD176" s="309"/>
      <c r="DE176" s="309"/>
      <c r="DF176" s="309"/>
      <c r="DG176" s="309"/>
      <c r="DH176" s="309"/>
      <c r="DI176" s="309"/>
      <c r="DJ176" s="309"/>
      <c r="DK176" s="309"/>
      <c r="DL176" s="309"/>
      <c r="DM176" s="309"/>
      <c r="DN176" s="309"/>
      <c r="DO176" s="309"/>
      <c r="DP176" s="309"/>
      <c r="DQ176" s="309"/>
      <c r="DR176" s="309"/>
      <c r="DS176" s="309"/>
      <c r="DT176" s="309"/>
      <c r="DU176" s="309"/>
      <c r="DV176" s="309"/>
    </row>
    <row r="177" spans="2:126" x14ac:dyDescent="0.2">
      <c r="B177" s="309"/>
      <c r="C177" s="309"/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  <c r="BT177" s="309"/>
      <c r="BU177" s="309"/>
      <c r="BV177" s="309"/>
      <c r="BW177" s="309"/>
      <c r="BX177" s="309"/>
      <c r="BY177" s="309"/>
      <c r="BZ177" s="309"/>
      <c r="CA177" s="309"/>
      <c r="CB177" s="309"/>
      <c r="CC177" s="309"/>
      <c r="CD177" s="309"/>
      <c r="CE177" s="309"/>
      <c r="CF177" s="309"/>
      <c r="CG177" s="309"/>
      <c r="CH177" s="309"/>
      <c r="CI177" s="309"/>
      <c r="CJ177" s="309"/>
      <c r="CK177" s="309"/>
      <c r="CL177" s="309"/>
      <c r="CM177" s="309"/>
      <c r="CN177" s="309"/>
      <c r="CO177" s="309"/>
      <c r="CP177" s="309"/>
      <c r="CQ177" s="309"/>
      <c r="CR177" s="309"/>
      <c r="CS177" s="309"/>
      <c r="CT177" s="309"/>
      <c r="CU177" s="309"/>
      <c r="CV177" s="309"/>
      <c r="CW177" s="309"/>
      <c r="CX177" s="309"/>
      <c r="CY177" s="309"/>
      <c r="CZ177" s="309"/>
      <c r="DA177" s="309"/>
      <c r="DB177" s="309"/>
      <c r="DC177" s="309"/>
      <c r="DD177" s="309"/>
      <c r="DE177" s="309"/>
      <c r="DF177" s="309"/>
      <c r="DG177" s="309"/>
      <c r="DH177" s="309"/>
      <c r="DI177" s="309"/>
      <c r="DJ177" s="309"/>
      <c r="DK177" s="309"/>
      <c r="DL177" s="309"/>
      <c r="DM177" s="309"/>
      <c r="DN177" s="309"/>
      <c r="DO177" s="309"/>
      <c r="DP177" s="309"/>
      <c r="DQ177" s="309"/>
      <c r="DR177" s="309"/>
      <c r="DS177" s="309"/>
      <c r="DT177" s="309"/>
      <c r="DU177" s="309"/>
      <c r="DV177" s="309"/>
    </row>
    <row r="178" spans="2:126" x14ac:dyDescent="0.2">
      <c r="B178" s="309"/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09"/>
      <c r="BG178" s="309"/>
      <c r="BH178" s="309"/>
      <c r="BI178" s="309"/>
      <c r="BJ178" s="309"/>
      <c r="BK178" s="309"/>
      <c r="BL178" s="309"/>
      <c r="BM178" s="309"/>
      <c r="BN178" s="309"/>
      <c r="BO178" s="309"/>
      <c r="BP178" s="309"/>
      <c r="BQ178" s="309"/>
      <c r="BR178" s="309"/>
      <c r="BS178" s="309"/>
      <c r="BT178" s="309"/>
      <c r="BU178" s="309"/>
      <c r="BV178" s="309"/>
      <c r="BW178" s="309"/>
      <c r="BX178" s="309"/>
      <c r="BY178" s="309"/>
      <c r="BZ178" s="309"/>
      <c r="CA178" s="309"/>
      <c r="CB178" s="309"/>
      <c r="CC178" s="309"/>
      <c r="CD178" s="309"/>
      <c r="CE178" s="309"/>
      <c r="CF178" s="309"/>
      <c r="CG178" s="309"/>
      <c r="CH178" s="309"/>
      <c r="CI178" s="309"/>
      <c r="CJ178" s="309"/>
      <c r="CK178" s="309"/>
      <c r="CL178" s="309"/>
      <c r="CM178" s="309"/>
      <c r="CN178" s="309"/>
      <c r="CO178" s="309"/>
      <c r="CP178" s="309"/>
      <c r="CQ178" s="309"/>
      <c r="CR178" s="309"/>
      <c r="CS178" s="309"/>
      <c r="CT178" s="309"/>
      <c r="CU178" s="309"/>
      <c r="CV178" s="309"/>
      <c r="CW178" s="309"/>
      <c r="CX178" s="309"/>
      <c r="CY178" s="309"/>
      <c r="CZ178" s="309"/>
      <c r="DA178" s="309"/>
      <c r="DB178" s="309"/>
      <c r="DC178" s="309"/>
      <c r="DD178" s="309"/>
      <c r="DE178" s="309"/>
      <c r="DF178" s="309"/>
      <c r="DG178" s="309"/>
      <c r="DH178" s="309"/>
      <c r="DI178" s="309"/>
      <c r="DJ178" s="309"/>
      <c r="DK178" s="309"/>
      <c r="DL178" s="309"/>
      <c r="DM178" s="309"/>
      <c r="DN178" s="309"/>
      <c r="DO178" s="309"/>
      <c r="DP178" s="309"/>
      <c r="DQ178" s="309"/>
      <c r="DR178" s="309"/>
      <c r="DS178" s="309"/>
      <c r="DT178" s="309"/>
      <c r="DU178" s="309"/>
      <c r="DV178" s="309"/>
    </row>
    <row r="179" spans="2:126" x14ac:dyDescent="0.2">
      <c r="B179" s="309"/>
      <c r="C179" s="309"/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  <c r="BT179" s="309"/>
      <c r="BU179" s="309"/>
      <c r="BV179" s="309"/>
      <c r="BW179" s="309"/>
      <c r="BX179" s="309"/>
      <c r="BY179" s="309"/>
      <c r="BZ179" s="309"/>
      <c r="CA179" s="309"/>
      <c r="CB179" s="309"/>
      <c r="CC179" s="309"/>
      <c r="CD179" s="309"/>
      <c r="CE179" s="309"/>
      <c r="CF179" s="309"/>
      <c r="CG179" s="309"/>
      <c r="CH179" s="309"/>
      <c r="CI179" s="309"/>
      <c r="CJ179" s="309"/>
      <c r="CK179" s="309"/>
      <c r="CL179" s="309"/>
      <c r="CM179" s="309"/>
      <c r="CN179" s="309"/>
      <c r="CO179" s="309"/>
      <c r="CP179" s="309"/>
      <c r="CQ179" s="309"/>
      <c r="CR179" s="309"/>
      <c r="CS179" s="309"/>
      <c r="CT179" s="309"/>
      <c r="CU179" s="309"/>
      <c r="CV179" s="309"/>
      <c r="CW179" s="309"/>
      <c r="CX179" s="309"/>
      <c r="CY179" s="309"/>
      <c r="CZ179" s="309"/>
      <c r="DA179" s="309"/>
      <c r="DB179" s="309"/>
      <c r="DC179" s="309"/>
      <c r="DD179" s="309"/>
      <c r="DE179" s="309"/>
      <c r="DF179" s="309"/>
      <c r="DG179" s="309"/>
      <c r="DH179" s="309"/>
      <c r="DI179" s="309"/>
      <c r="DJ179" s="309"/>
      <c r="DK179" s="309"/>
      <c r="DL179" s="309"/>
      <c r="DM179" s="309"/>
      <c r="DN179" s="309"/>
      <c r="DO179" s="309"/>
      <c r="DP179" s="309"/>
      <c r="DQ179" s="309"/>
      <c r="DR179" s="309"/>
      <c r="DS179" s="309"/>
      <c r="DT179" s="309"/>
      <c r="DU179" s="309"/>
      <c r="DV179" s="309"/>
    </row>
    <row r="180" spans="2:126" x14ac:dyDescent="0.2"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/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  <c r="BT180" s="309"/>
      <c r="BU180" s="309"/>
      <c r="BV180" s="309"/>
      <c r="BW180" s="309"/>
      <c r="BX180" s="309"/>
      <c r="BY180" s="309"/>
      <c r="BZ180" s="309"/>
      <c r="CA180" s="309"/>
      <c r="CB180" s="309"/>
      <c r="CC180" s="309"/>
      <c r="CD180" s="309"/>
      <c r="CE180" s="309"/>
      <c r="CF180" s="309"/>
      <c r="CG180" s="309"/>
      <c r="CH180" s="309"/>
      <c r="CI180" s="309"/>
      <c r="CJ180" s="309"/>
      <c r="CK180" s="309"/>
      <c r="CL180" s="309"/>
      <c r="CM180" s="309"/>
      <c r="CN180" s="309"/>
      <c r="CO180" s="309"/>
      <c r="CP180" s="309"/>
      <c r="CQ180" s="309"/>
      <c r="CR180" s="309"/>
      <c r="CS180" s="309"/>
      <c r="CT180" s="309"/>
      <c r="CU180" s="309"/>
      <c r="CV180" s="309"/>
      <c r="CW180" s="309"/>
      <c r="CX180" s="309"/>
      <c r="CY180" s="309"/>
      <c r="CZ180" s="309"/>
      <c r="DA180" s="309"/>
      <c r="DB180" s="309"/>
      <c r="DC180" s="309"/>
      <c r="DD180" s="309"/>
      <c r="DE180" s="309"/>
      <c r="DF180" s="309"/>
      <c r="DG180" s="309"/>
      <c r="DH180" s="309"/>
      <c r="DI180" s="309"/>
      <c r="DJ180" s="309"/>
      <c r="DK180" s="309"/>
      <c r="DL180" s="309"/>
      <c r="DM180" s="309"/>
      <c r="DN180" s="309"/>
      <c r="DO180" s="309"/>
      <c r="DP180" s="309"/>
      <c r="DQ180" s="309"/>
      <c r="DR180" s="309"/>
      <c r="DS180" s="309"/>
      <c r="DT180" s="309"/>
      <c r="DU180" s="309"/>
      <c r="DV180" s="309"/>
    </row>
    <row r="181" spans="2:126" x14ac:dyDescent="0.2"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09"/>
      <c r="BU181" s="309"/>
      <c r="BV181" s="309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DI181" s="309"/>
      <c r="DJ181" s="309"/>
      <c r="DK181" s="309"/>
      <c r="DL181" s="309"/>
      <c r="DM181" s="309"/>
      <c r="DN181" s="309"/>
      <c r="DO181" s="309"/>
      <c r="DP181" s="309"/>
      <c r="DQ181" s="309"/>
      <c r="DR181" s="309"/>
      <c r="DS181" s="309"/>
      <c r="DT181" s="309"/>
      <c r="DU181" s="309"/>
      <c r="DV181" s="309"/>
    </row>
    <row r="182" spans="2:126" x14ac:dyDescent="0.2"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  <c r="BT182" s="309"/>
      <c r="BU182" s="309"/>
      <c r="BV182" s="309"/>
      <c r="BW182" s="309"/>
      <c r="BX182" s="309"/>
      <c r="BY182" s="309"/>
      <c r="BZ182" s="309"/>
      <c r="CA182" s="309"/>
      <c r="CB182" s="309"/>
      <c r="CC182" s="309"/>
      <c r="CD182" s="309"/>
      <c r="CE182" s="309"/>
      <c r="CF182" s="309"/>
      <c r="CG182" s="309"/>
      <c r="CH182" s="309"/>
      <c r="CI182" s="309"/>
      <c r="CJ182" s="309"/>
      <c r="CK182" s="309"/>
      <c r="CL182" s="309"/>
      <c r="CM182" s="309"/>
      <c r="CN182" s="309"/>
      <c r="CO182" s="309"/>
      <c r="CP182" s="309"/>
      <c r="CQ182" s="309"/>
      <c r="CR182" s="309"/>
      <c r="CS182" s="309"/>
      <c r="CT182" s="309"/>
      <c r="CU182" s="309"/>
      <c r="CV182" s="309"/>
      <c r="CW182" s="309"/>
      <c r="CX182" s="309"/>
      <c r="CY182" s="309"/>
      <c r="CZ182" s="309"/>
      <c r="DA182" s="309"/>
      <c r="DB182" s="309"/>
      <c r="DC182" s="309"/>
      <c r="DD182" s="309"/>
      <c r="DE182" s="309"/>
      <c r="DF182" s="309"/>
      <c r="DG182" s="309"/>
      <c r="DH182" s="309"/>
      <c r="DI182" s="309"/>
      <c r="DJ182" s="309"/>
      <c r="DK182" s="309"/>
      <c r="DL182" s="309"/>
      <c r="DM182" s="309"/>
      <c r="DN182" s="309"/>
      <c r="DO182" s="309"/>
      <c r="DP182" s="309"/>
      <c r="DQ182" s="309"/>
      <c r="DR182" s="309"/>
      <c r="DS182" s="309"/>
      <c r="DT182" s="309"/>
      <c r="DU182" s="309"/>
      <c r="DV182" s="309"/>
    </row>
    <row r="183" spans="2:126" x14ac:dyDescent="0.2">
      <c r="B183" s="309"/>
      <c r="C183" s="309"/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309"/>
      <c r="BB183" s="309"/>
      <c r="BC183" s="309"/>
      <c r="BD183" s="309"/>
      <c r="BE183" s="309"/>
      <c r="BF183" s="309"/>
      <c r="BG183" s="309"/>
      <c r="BH183" s="309"/>
      <c r="BI183" s="309"/>
      <c r="BJ183" s="309"/>
      <c r="BK183" s="309"/>
      <c r="BL183" s="309"/>
      <c r="BM183" s="309"/>
      <c r="BN183" s="309"/>
      <c r="BO183" s="309"/>
      <c r="BP183" s="309"/>
      <c r="BQ183" s="309"/>
      <c r="BR183" s="309"/>
      <c r="BS183" s="309"/>
      <c r="BT183" s="309"/>
      <c r="BU183" s="309"/>
      <c r="BV183" s="309"/>
      <c r="BW183" s="309"/>
      <c r="BX183" s="309"/>
      <c r="BY183" s="309"/>
      <c r="BZ183" s="309"/>
      <c r="CA183" s="309"/>
      <c r="CB183" s="309"/>
      <c r="CC183" s="309"/>
      <c r="CD183" s="309"/>
      <c r="CE183" s="309"/>
      <c r="CF183" s="309"/>
      <c r="CG183" s="309"/>
      <c r="CH183" s="309"/>
      <c r="CI183" s="309"/>
      <c r="CJ183" s="309"/>
      <c r="CK183" s="309"/>
      <c r="CL183" s="309"/>
      <c r="CM183" s="309"/>
      <c r="CN183" s="309"/>
      <c r="CO183" s="309"/>
      <c r="CP183" s="309"/>
      <c r="CQ183" s="309"/>
      <c r="CR183" s="309"/>
      <c r="CS183" s="309"/>
      <c r="CT183" s="309"/>
      <c r="CU183" s="309"/>
      <c r="CV183" s="309"/>
      <c r="CW183" s="309"/>
      <c r="CX183" s="309"/>
      <c r="CY183" s="309"/>
      <c r="CZ183" s="309"/>
      <c r="DA183" s="309"/>
      <c r="DB183" s="309"/>
      <c r="DC183" s="309"/>
      <c r="DD183" s="309"/>
      <c r="DE183" s="309"/>
      <c r="DF183" s="309"/>
      <c r="DG183" s="309"/>
      <c r="DH183" s="309"/>
      <c r="DI183" s="309"/>
      <c r="DJ183" s="309"/>
      <c r="DK183" s="309"/>
      <c r="DL183" s="309"/>
      <c r="DM183" s="309"/>
      <c r="DN183" s="309"/>
      <c r="DO183" s="309"/>
      <c r="DP183" s="309"/>
      <c r="DQ183" s="309"/>
      <c r="DR183" s="309"/>
      <c r="DS183" s="309"/>
      <c r="DT183" s="309"/>
      <c r="DU183" s="309"/>
      <c r="DV183" s="309"/>
    </row>
    <row r="184" spans="2:126" x14ac:dyDescent="0.2"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/>
      <c r="BD184" s="309"/>
      <c r="BE184" s="309"/>
      <c r="BF184" s="309"/>
      <c r="BG184" s="309"/>
      <c r="BH184" s="309"/>
      <c r="BI184" s="309"/>
      <c r="BJ184" s="309"/>
      <c r="BK184" s="309"/>
      <c r="BL184" s="309"/>
      <c r="BM184" s="309"/>
      <c r="BN184" s="309"/>
      <c r="BO184" s="309"/>
      <c r="BP184" s="309"/>
      <c r="BQ184" s="309"/>
      <c r="BR184" s="309"/>
      <c r="BS184" s="309"/>
      <c r="BT184" s="309"/>
      <c r="BU184" s="309"/>
      <c r="BV184" s="309"/>
      <c r="BW184" s="309"/>
      <c r="BX184" s="309"/>
      <c r="BY184" s="309"/>
      <c r="BZ184" s="309"/>
      <c r="CA184" s="309"/>
      <c r="CB184" s="309"/>
      <c r="CC184" s="309"/>
      <c r="CD184" s="309"/>
      <c r="CE184" s="309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  <c r="CR184" s="309"/>
      <c r="CS184" s="309"/>
      <c r="CT184" s="309"/>
      <c r="CU184" s="309"/>
      <c r="CV184" s="309"/>
      <c r="CW184" s="309"/>
      <c r="CX184" s="309"/>
      <c r="CY184" s="309"/>
      <c r="CZ184" s="309"/>
      <c r="DA184" s="309"/>
      <c r="DB184" s="309"/>
      <c r="DC184" s="309"/>
      <c r="DD184" s="309"/>
      <c r="DE184" s="309"/>
      <c r="DF184" s="309"/>
      <c r="DG184" s="309"/>
      <c r="DH184" s="309"/>
      <c r="DI184" s="309"/>
      <c r="DJ184" s="309"/>
      <c r="DK184" s="309"/>
      <c r="DL184" s="309"/>
      <c r="DM184" s="309"/>
      <c r="DN184" s="309"/>
      <c r="DO184" s="309"/>
      <c r="DP184" s="309"/>
      <c r="DQ184" s="309"/>
      <c r="DR184" s="309"/>
      <c r="DS184" s="309"/>
      <c r="DT184" s="309"/>
      <c r="DU184" s="309"/>
      <c r="DV184" s="309"/>
    </row>
    <row r="185" spans="2:126" x14ac:dyDescent="0.2"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09"/>
      <c r="BE185" s="309"/>
      <c r="BF185" s="309"/>
      <c r="BG185" s="309"/>
      <c r="BH185" s="309"/>
      <c r="BI185" s="309"/>
      <c r="BJ185" s="309"/>
      <c r="BK185" s="309"/>
      <c r="BL185" s="309"/>
      <c r="BM185" s="309"/>
      <c r="BN185" s="309"/>
      <c r="BO185" s="309"/>
      <c r="BP185" s="309"/>
      <c r="BQ185" s="309"/>
      <c r="BR185" s="309"/>
      <c r="BS185" s="309"/>
      <c r="BT185" s="309"/>
      <c r="BU185" s="309"/>
      <c r="BV185" s="309"/>
      <c r="BW185" s="309"/>
      <c r="BX185" s="309"/>
      <c r="BY185" s="309"/>
      <c r="BZ185" s="309"/>
      <c r="CA185" s="309"/>
      <c r="CB185" s="309"/>
      <c r="CC185" s="309"/>
      <c r="CD185" s="309"/>
      <c r="CE185" s="309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  <c r="CR185" s="309"/>
      <c r="CS185" s="309"/>
      <c r="CT185" s="309"/>
      <c r="CU185" s="309"/>
      <c r="CV185" s="309"/>
      <c r="CW185" s="309"/>
      <c r="CX185" s="309"/>
      <c r="CY185" s="309"/>
      <c r="CZ185" s="309"/>
      <c r="DA185" s="309"/>
      <c r="DB185" s="309"/>
      <c r="DC185" s="309"/>
      <c r="DD185" s="309"/>
      <c r="DE185" s="309"/>
      <c r="DF185" s="309"/>
      <c r="DG185" s="309"/>
      <c r="DH185" s="309"/>
      <c r="DI185" s="309"/>
      <c r="DJ185" s="309"/>
      <c r="DK185" s="309"/>
      <c r="DL185" s="309"/>
      <c r="DM185" s="309"/>
      <c r="DN185" s="309"/>
      <c r="DO185" s="309"/>
      <c r="DP185" s="309"/>
      <c r="DQ185" s="309"/>
      <c r="DR185" s="309"/>
      <c r="DS185" s="309"/>
      <c r="DT185" s="309"/>
      <c r="DU185" s="309"/>
      <c r="DV185" s="309"/>
    </row>
    <row r="186" spans="2:126" x14ac:dyDescent="0.2">
      <c r="B186" s="309"/>
      <c r="C186" s="309"/>
      <c r="D186" s="309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309"/>
      <c r="BB186" s="309"/>
      <c r="BC186" s="309"/>
      <c r="BD186" s="309"/>
      <c r="BE186" s="309"/>
      <c r="BF186" s="309"/>
      <c r="BG186" s="309"/>
      <c r="BH186" s="309"/>
      <c r="BI186" s="309"/>
      <c r="BJ186" s="309"/>
      <c r="BK186" s="309"/>
      <c r="BL186" s="309"/>
      <c r="BM186" s="309"/>
      <c r="BN186" s="309"/>
      <c r="BO186" s="309"/>
      <c r="BP186" s="309"/>
      <c r="BQ186" s="309"/>
      <c r="BR186" s="309"/>
      <c r="BS186" s="309"/>
      <c r="BT186" s="309"/>
      <c r="BU186" s="309"/>
      <c r="BV186" s="309"/>
      <c r="BW186" s="309"/>
      <c r="BX186" s="309"/>
      <c r="BY186" s="309"/>
      <c r="BZ186" s="309"/>
      <c r="CA186" s="309"/>
      <c r="CB186" s="309"/>
      <c r="CC186" s="309"/>
      <c r="CD186" s="309"/>
      <c r="CE186" s="309"/>
      <c r="CF186" s="309"/>
      <c r="CG186" s="309"/>
      <c r="CH186" s="309"/>
      <c r="CI186" s="309"/>
      <c r="CJ186" s="309"/>
      <c r="CK186" s="309"/>
      <c r="CL186" s="309"/>
      <c r="CM186" s="309"/>
      <c r="CN186" s="309"/>
      <c r="CO186" s="309"/>
      <c r="CP186" s="309"/>
      <c r="CQ186" s="309"/>
      <c r="CR186" s="309"/>
      <c r="CS186" s="309"/>
      <c r="CT186" s="309"/>
      <c r="CU186" s="309"/>
      <c r="CV186" s="309"/>
      <c r="CW186" s="309"/>
      <c r="CX186" s="309"/>
      <c r="CY186" s="309"/>
      <c r="CZ186" s="309"/>
      <c r="DA186" s="309"/>
      <c r="DB186" s="309"/>
      <c r="DC186" s="309"/>
      <c r="DD186" s="309"/>
      <c r="DE186" s="309"/>
      <c r="DF186" s="309"/>
      <c r="DG186" s="309"/>
      <c r="DH186" s="309"/>
      <c r="DI186" s="309"/>
      <c r="DJ186" s="309"/>
      <c r="DK186" s="309"/>
      <c r="DL186" s="309"/>
      <c r="DM186" s="309"/>
      <c r="DN186" s="309"/>
      <c r="DO186" s="309"/>
      <c r="DP186" s="309"/>
      <c r="DQ186" s="309"/>
      <c r="DR186" s="309"/>
      <c r="DS186" s="309"/>
      <c r="DT186" s="309"/>
      <c r="DU186" s="309"/>
      <c r="DV186" s="309"/>
    </row>
    <row r="187" spans="2:126" x14ac:dyDescent="0.2">
      <c r="B187" s="309"/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309"/>
      <c r="BB187" s="309"/>
      <c r="BC187" s="309"/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309"/>
      <c r="BS187" s="309"/>
      <c r="BT187" s="309"/>
      <c r="BU187" s="309"/>
      <c r="BV187" s="309"/>
      <c r="BW187" s="309"/>
      <c r="BX187" s="309"/>
      <c r="BY187" s="309"/>
      <c r="BZ187" s="309"/>
      <c r="CA187" s="309"/>
      <c r="CB187" s="309"/>
      <c r="CC187" s="309"/>
      <c r="CD187" s="309"/>
      <c r="CE187" s="309"/>
      <c r="CF187" s="309"/>
      <c r="CG187" s="309"/>
      <c r="CH187" s="309"/>
      <c r="CI187" s="309"/>
      <c r="CJ187" s="309"/>
      <c r="CK187" s="309"/>
      <c r="CL187" s="309"/>
      <c r="CM187" s="309"/>
      <c r="CN187" s="309"/>
      <c r="CO187" s="309"/>
      <c r="CP187" s="309"/>
      <c r="CQ187" s="309"/>
      <c r="CR187" s="309"/>
      <c r="CS187" s="309"/>
      <c r="CT187" s="309"/>
      <c r="CU187" s="309"/>
      <c r="CV187" s="309"/>
      <c r="CW187" s="309"/>
      <c r="CX187" s="309"/>
      <c r="CY187" s="309"/>
      <c r="CZ187" s="309"/>
      <c r="DA187" s="309"/>
      <c r="DB187" s="309"/>
      <c r="DC187" s="309"/>
      <c r="DD187" s="309"/>
      <c r="DE187" s="309"/>
      <c r="DF187" s="309"/>
      <c r="DG187" s="309"/>
      <c r="DH187" s="309"/>
      <c r="DI187" s="309"/>
      <c r="DJ187" s="309"/>
      <c r="DK187" s="309"/>
      <c r="DL187" s="309"/>
      <c r="DM187" s="309"/>
      <c r="DN187" s="309"/>
      <c r="DO187" s="309"/>
      <c r="DP187" s="309"/>
      <c r="DQ187" s="309"/>
      <c r="DR187" s="309"/>
      <c r="DS187" s="309"/>
      <c r="DT187" s="309"/>
      <c r="DU187" s="309"/>
      <c r="DV187" s="309"/>
    </row>
    <row r="188" spans="2:126" x14ac:dyDescent="0.2">
      <c r="B188" s="309"/>
      <c r="C188" s="309"/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/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309"/>
      <c r="BS188" s="309"/>
      <c r="BT188" s="309"/>
      <c r="BU188" s="309"/>
      <c r="BV188" s="309"/>
      <c r="BW188" s="309"/>
      <c r="BX188" s="309"/>
      <c r="BY188" s="309"/>
      <c r="BZ188" s="309"/>
      <c r="CA188" s="309"/>
      <c r="CB188" s="309"/>
      <c r="CC188" s="309"/>
      <c r="CD188" s="309"/>
      <c r="CE188" s="309"/>
      <c r="CF188" s="309"/>
      <c r="CG188" s="309"/>
      <c r="CH188" s="309"/>
      <c r="CI188" s="309"/>
      <c r="CJ188" s="309"/>
      <c r="CK188" s="309"/>
      <c r="CL188" s="309"/>
      <c r="CM188" s="309"/>
      <c r="CN188" s="309"/>
      <c r="CO188" s="309"/>
      <c r="CP188" s="309"/>
      <c r="CQ188" s="309"/>
      <c r="CR188" s="309"/>
      <c r="CS188" s="309"/>
      <c r="CT188" s="309"/>
      <c r="CU188" s="309"/>
      <c r="CV188" s="309"/>
      <c r="CW188" s="309"/>
      <c r="CX188" s="309"/>
      <c r="CY188" s="309"/>
      <c r="CZ188" s="309"/>
      <c r="DA188" s="309"/>
      <c r="DB188" s="309"/>
      <c r="DC188" s="309"/>
      <c r="DD188" s="309"/>
      <c r="DE188" s="309"/>
      <c r="DF188" s="309"/>
      <c r="DG188" s="309"/>
      <c r="DH188" s="309"/>
      <c r="DI188" s="309"/>
      <c r="DJ188" s="309"/>
      <c r="DK188" s="309"/>
      <c r="DL188" s="309"/>
      <c r="DM188" s="309"/>
      <c r="DN188" s="309"/>
      <c r="DO188" s="309"/>
      <c r="DP188" s="309"/>
      <c r="DQ188" s="309"/>
      <c r="DR188" s="309"/>
      <c r="DS188" s="309"/>
      <c r="DT188" s="309"/>
      <c r="DU188" s="309"/>
      <c r="DV188" s="309"/>
    </row>
    <row r="189" spans="2:126" x14ac:dyDescent="0.2"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309"/>
      <c r="BS189" s="309"/>
      <c r="BT189" s="309"/>
      <c r="BU189" s="309"/>
      <c r="BV189" s="309"/>
      <c r="BW189" s="309"/>
      <c r="BX189" s="309"/>
      <c r="BY189" s="309"/>
      <c r="BZ189" s="309"/>
      <c r="CA189" s="309"/>
      <c r="CB189" s="309"/>
      <c r="CC189" s="309"/>
      <c r="CD189" s="309"/>
      <c r="CE189" s="309"/>
      <c r="CF189" s="309"/>
      <c r="CG189" s="309"/>
      <c r="CH189" s="309"/>
      <c r="CI189" s="309"/>
      <c r="CJ189" s="309"/>
      <c r="CK189" s="309"/>
      <c r="CL189" s="309"/>
      <c r="CM189" s="309"/>
      <c r="CN189" s="309"/>
      <c r="CO189" s="309"/>
      <c r="CP189" s="309"/>
      <c r="CQ189" s="309"/>
      <c r="CR189" s="309"/>
      <c r="CS189" s="309"/>
      <c r="CT189" s="309"/>
      <c r="CU189" s="309"/>
      <c r="CV189" s="309"/>
      <c r="CW189" s="309"/>
      <c r="CX189" s="309"/>
      <c r="CY189" s="309"/>
      <c r="CZ189" s="309"/>
      <c r="DA189" s="309"/>
      <c r="DB189" s="309"/>
      <c r="DC189" s="309"/>
      <c r="DD189" s="309"/>
      <c r="DE189" s="309"/>
      <c r="DF189" s="309"/>
      <c r="DG189" s="309"/>
      <c r="DH189" s="309"/>
      <c r="DI189" s="309"/>
      <c r="DJ189" s="309"/>
      <c r="DK189" s="309"/>
      <c r="DL189" s="309"/>
      <c r="DM189" s="309"/>
      <c r="DN189" s="309"/>
      <c r="DO189" s="309"/>
      <c r="DP189" s="309"/>
      <c r="DQ189" s="309"/>
      <c r="DR189" s="309"/>
      <c r="DS189" s="309"/>
      <c r="DT189" s="309"/>
      <c r="DU189" s="309"/>
      <c r="DV189" s="309"/>
    </row>
    <row r="190" spans="2:126" x14ac:dyDescent="0.2">
      <c r="B190" s="309"/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  <c r="AX190" s="309"/>
      <c r="AY190" s="309"/>
      <c r="AZ190" s="309"/>
      <c r="BA190" s="309"/>
      <c r="BB190" s="309"/>
      <c r="BC190" s="309"/>
      <c r="BD190" s="309"/>
      <c r="BE190" s="309"/>
      <c r="BF190" s="309"/>
      <c r="BG190" s="309"/>
      <c r="BH190" s="309"/>
      <c r="BI190" s="309"/>
      <c r="BJ190" s="309"/>
      <c r="BK190" s="309"/>
      <c r="BL190" s="309"/>
      <c r="BM190" s="309"/>
      <c r="BN190" s="309"/>
      <c r="BO190" s="309"/>
      <c r="BP190" s="309"/>
      <c r="BQ190" s="309"/>
      <c r="BR190" s="309"/>
      <c r="BS190" s="309"/>
      <c r="BT190" s="309"/>
      <c r="BU190" s="309"/>
      <c r="BV190" s="309"/>
      <c r="BW190" s="309"/>
      <c r="BX190" s="309"/>
      <c r="BY190" s="309"/>
      <c r="BZ190" s="309"/>
      <c r="CA190" s="309"/>
      <c r="CB190" s="309"/>
      <c r="CC190" s="309"/>
      <c r="CD190" s="309"/>
      <c r="CE190" s="309"/>
      <c r="CF190" s="309"/>
      <c r="CG190" s="309"/>
      <c r="CH190" s="309"/>
      <c r="CI190" s="309"/>
      <c r="CJ190" s="309"/>
      <c r="CK190" s="309"/>
      <c r="CL190" s="309"/>
      <c r="CM190" s="309"/>
      <c r="CN190" s="309"/>
      <c r="CO190" s="309"/>
      <c r="CP190" s="309"/>
      <c r="CQ190" s="309"/>
      <c r="CR190" s="309"/>
      <c r="CS190" s="309"/>
      <c r="CT190" s="309"/>
      <c r="CU190" s="309"/>
      <c r="CV190" s="309"/>
      <c r="CW190" s="309"/>
      <c r="CX190" s="309"/>
      <c r="CY190" s="309"/>
      <c r="CZ190" s="309"/>
      <c r="DA190" s="309"/>
      <c r="DB190" s="309"/>
      <c r="DC190" s="309"/>
      <c r="DD190" s="309"/>
      <c r="DE190" s="309"/>
      <c r="DF190" s="309"/>
      <c r="DG190" s="309"/>
      <c r="DH190" s="309"/>
      <c r="DI190" s="309"/>
      <c r="DJ190" s="309"/>
      <c r="DK190" s="309"/>
      <c r="DL190" s="309"/>
      <c r="DM190" s="309"/>
      <c r="DN190" s="309"/>
      <c r="DO190" s="309"/>
      <c r="DP190" s="309"/>
      <c r="DQ190" s="309"/>
      <c r="DR190" s="309"/>
      <c r="DS190" s="309"/>
      <c r="DT190" s="309"/>
      <c r="DU190" s="309"/>
      <c r="DV190" s="309"/>
    </row>
    <row r="191" spans="2:126" x14ac:dyDescent="0.2">
      <c r="B191" s="309"/>
      <c r="C191" s="309"/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  <c r="AO191" s="309"/>
      <c r="AP191" s="309"/>
      <c r="AQ191" s="309"/>
      <c r="AR191" s="309"/>
      <c r="AS191" s="309"/>
      <c r="AT191" s="309"/>
      <c r="AU191" s="309"/>
      <c r="AV191" s="309"/>
      <c r="AW191" s="309"/>
      <c r="AX191" s="309"/>
      <c r="AY191" s="309"/>
      <c r="AZ191" s="309"/>
      <c r="BA191" s="309"/>
      <c r="BB191" s="309"/>
      <c r="BC191" s="309"/>
      <c r="BD191" s="309"/>
      <c r="BE191" s="309"/>
      <c r="BF191" s="309"/>
      <c r="BG191" s="309"/>
      <c r="BH191" s="309"/>
      <c r="BI191" s="309"/>
      <c r="BJ191" s="309"/>
      <c r="BK191" s="309"/>
      <c r="BL191" s="309"/>
      <c r="BM191" s="309"/>
      <c r="BN191" s="309"/>
      <c r="BO191" s="309"/>
      <c r="BP191" s="309"/>
      <c r="BQ191" s="309"/>
      <c r="BR191" s="309"/>
      <c r="BS191" s="309"/>
      <c r="BT191" s="309"/>
      <c r="BU191" s="309"/>
      <c r="BV191" s="309"/>
      <c r="BW191" s="309"/>
      <c r="BX191" s="309"/>
      <c r="BY191" s="309"/>
      <c r="BZ191" s="309"/>
      <c r="CA191" s="309"/>
      <c r="CB191" s="309"/>
      <c r="CC191" s="309"/>
      <c r="CD191" s="309"/>
      <c r="CE191" s="309"/>
      <c r="CF191" s="309"/>
      <c r="CG191" s="309"/>
      <c r="CH191" s="309"/>
      <c r="CI191" s="309"/>
      <c r="CJ191" s="309"/>
      <c r="CK191" s="309"/>
      <c r="CL191" s="309"/>
      <c r="CM191" s="309"/>
      <c r="CN191" s="309"/>
      <c r="CO191" s="309"/>
      <c r="CP191" s="309"/>
      <c r="CQ191" s="309"/>
      <c r="CR191" s="309"/>
      <c r="CS191" s="309"/>
      <c r="CT191" s="309"/>
      <c r="CU191" s="309"/>
      <c r="CV191" s="309"/>
      <c r="CW191" s="309"/>
      <c r="CX191" s="309"/>
      <c r="CY191" s="309"/>
      <c r="CZ191" s="309"/>
      <c r="DA191" s="309"/>
      <c r="DB191" s="309"/>
      <c r="DC191" s="309"/>
      <c r="DD191" s="309"/>
      <c r="DE191" s="309"/>
      <c r="DF191" s="309"/>
      <c r="DG191" s="309"/>
      <c r="DH191" s="309"/>
      <c r="DI191" s="309"/>
      <c r="DJ191" s="309"/>
      <c r="DK191" s="309"/>
      <c r="DL191" s="309"/>
      <c r="DM191" s="309"/>
      <c r="DN191" s="309"/>
      <c r="DO191" s="309"/>
      <c r="DP191" s="309"/>
      <c r="DQ191" s="309"/>
      <c r="DR191" s="309"/>
      <c r="DS191" s="309"/>
      <c r="DT191" s="309"/>
      <c r="DU191" s="309"/>
      <c r="DV191" s="309"/>
    </row>
    <row r="192" spans="2:126" x14ac:dyDescent="0.2">
      <c r="B192" s="309"/>
      <c r="C192" s="309"/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  <c r="AO192" s="309"/>
      <c r="AP192" s="309"/>
      <c r="AQ192" s="309"/>
      <c r="AR192" s="309"/>
      <c r="AS192" s="309"/>
      <c r="AT192" s="309"/>
      <c r="AU192" s="309"/>
      <c r="AV192" s="309"/>
      <c r="AW192" s="309"/>
      <c r="AX192" s="309"/>
      <c r="AY192" s="309"/>
      <c r="AZ192" s="309"/>
      <c r="BA192" s="309"/>
      <c r="BB192" s="309"/>
      <c r="BC192" s="309"/>
      <c r="BD192" s="309"/>
      <c r="BE192" s="309"/>
      <c r="BF192" s="309"/>
      <c r="BG192" s="309"/>
      <c r="BH192" s="309"/>
      <c r="BI192" s="309"/>
      <c r="BJ192" s="309"/>
      <c r="BK192" s="309"/>
      <c r="BL192" s="309"/>
      <c r="BM192" s="309"/>
      <c r="BN192" s="309"/>
      <c r="BO192" s="309"/>
      <c r="BP192" s="309"/>
      <c r="BQ192" s="309"/>
      <c r="BR192" s="309"/>
      <c r="BS192" s="309"/>
      <c r="BT192" s="309"/>
      <c r="BU192" s="309"/>
      <c r="BV192" s="309"/>
      <c r="BW192" s="309"/>
      <c r="BX192" s="309"/>
      <c r="BY192" s="309"/>
      <c r="BZ192" s="309"/>
      <c r="CA192" s="309"/>
      <c r="CB192" s="309"/>
      <c r="CC192" s="309"/>
      <c r="CD192" s="309"/>
      <c r="CE192" s="309"/>
      <c r="CF192" s="309"/>
      <c r="CG192" s="309"/>
      <c r="CH192" s="309"/>
      <c r="CI192" s="309"/>
      <c r="CJ192" s="309"/>
      <c r="CK192" s="309"/>
      <c r="CL192" s="309"/>
      <c r="CM192" s="309"/>
      <c r="CN192" s="309"/>
      <c r="CO192" s="309"/>
      <c r="CP192" s="309"/>
      <c r="CQ192" s="309"/>
      <c r="CR192" s="309"/>
      <c r="CS192" s="309"/>
      <c r="CT192" s="309"/>
      <c r="CU192" s="309"/>
      <c r="CV192" s="309"/>
      <c r="CW192" s="309"/>
      <c r="CX192" s="309"/>
      <c r="CY192" s="309"/>
      <c r="CZ192" s="309"/>
      <c r="DA192" s="309"/>
      <c r="DB192" s="309"/>
      <c r="DC192" s="309"/>
      <c r="DD192" s="309"/>
      <c r="DE192" s="309"/>
      <c r="DF192" s="309"/>
      <c r="DG192" s="309"/>
      <c r="DH192" s="309"/>
      <c r="DI192" s="309"/>
      <c r="DJ192" s="309"/>
      <c r="DK192" s="309"/>
      <c r="DL192" s="309"/>
      <c r="DM192" s="309"/>
      <c r="DN192" s="309"/>
      <c r="DO192" s="309"/>
      <c r="DP192" s="309"/>
      <c r="DQ192" s="309"/>
      <c r="DR192" s="309"/>
      <c r="DS192" s="309"/>
      <c r="DT192" s="309"/>
      <c r="DU192" s="309"/>
      <c r="DV192" s="309"/>
    </row>
    <row r="193" spans="2:126" x14ac:dyDescent="0.2">
      <c r="B193" s="309"/>
      <c r="C193" s="309"/>
      <c r="D193" s="309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/>
      <c r="AT193" s="309"/>
      <c r="AU193" s="309"/>
      <c r="AV193" s="309"/>
      <c r="AW193" s="309"/>
      <c r="AX193" s="309"/>
      <c r="AY193" s="309"/>
      <c r="AZ193" s="309"/>
      <c r="BA193" s="309"/>
      <c r="BB193" s="309"/>
      <c r="BC193" s="309"/>
      <c r="BD193" s="309"/>
      <c r="BE193" s="309"/>
      <c r="BF193" s="309"/>
      <c r="BG193" s="309"/>
      <c r="BH193" s="309"/>
      <c r="BI193" s="309"/>
      <c r="BJ193" s="309"/>
      <c r="BK193" s="309"/>
      <c r="BL193" s="309"/>
      <c r="BM193" s="309"/>
      <c r="BN193" s="309"/>
      <c r="BO193" s="309"/>
      <c r="BP193" s="309"/>
      <c r="BQ193" s="309"/>
      <c r="BR193" s="309"/>
      <c r="BS193" s="309"/>
      <c r="BT193" s="309"/>
      <c r="BU193" s="309"/>
      <c r="BV193" s="309"/>
      <c r="BW193" s="309"/>
      <c r="BX193" s="309"/>
      <c r="BY193" s="309"/>
      <c r="BZ193" s="309"/>
      <c r="CA193" s="309"/>
      <c r="CB193" s="309"/>
      <c r="CC193" s="309"/>
      <c r="CD193" s="309"/>
      <c r="CE193" s="309"/>
      <c r="CF193" s="309"/>
      <c r="CG193" s="309"/>
      <c r="CH193" s="309"/>
      <c r="CI193" s="309"/>
      <c r="CJ193" s="309"/>
      <c r="CK193" s="309"/>
      <c r="CL193" s="309"/>
      <c r="CM193" s="309"/>
      <c r="CN193" s="309"/>
      <c r="CO193" s="309"/>
      <c r="CP193" s="309"/>
      <c r="CQ193" s="309"/>
      <c r="CR193" s="309"/>
      <c r="CS193" s="309"/>
      <c r="CT193" s="309"/>
      <c r="CU193" s="309"/>
      <c r="CV193" s="309"/>
      <c r="CW193" s="309"/>
      <c r="CX193" s="309"/>
      <c r="CY193" s="309"/>
      <c r="CZ193" s="309"/>
      <c r="DA193" s="309"/>
      <c r="DB193" s="309"/>
      <c r="DC193" s="309"/>
      <c r="DD193" s="309"/>
      <c r="DE193" s="309"/>
      <c r="DF193" s="309"/>
      <c r="DG193" s="309"/>
      <c r="DH193" s="309"/>
      <c r="DI193" s="309"/>
      <c r="DJ193" s="309"/>
      <c r="DK193" s="309"/>
      <c r="DL193" s="309"/>
      <c r="DM193" s="309"/>
      <c r="DN193" s="309"/>
      <c r="DO193" s="309"/>
      <c r="DP193" s="309"/>
      <c r="DQ193" s="309"/>
      <c r="DR193" s="309"/>
      <c r="DS193" s="309"/>
      <c r="DT193" s="309"/>
      <c r="DU193" s="309"/>
      <c r="DV193" s="309"/>
    </row>
    <row r="194" spans="2:126" x14ac:dyDescent="0.2">
      <c r="B194" s="309"/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309"/>
      <c r="AT194" s="309"/>
      <c r="AU194" s="309"/>
      <c r="AV194" s="309"/>
      <c r="AW194" s="309"/>
      <c r="AX194" s="309"/>
      <c r="AY194" s="309"/>
      <c r="AZ194" s="309"/>
      <c r="BA194" s="309"/>
      <c r="BB194" s="309"/>
      <c r="BC194" s="309"/>
      <c r="BD194" s="309"/>
      <c r="BE194" s="309"/>
      <c r="BF194" s="309"/>
      <c r="BG194" s="309"/>
      <c r="BH194" s="309"/>
      <c r="BI194" s="309"/>
      <c r="BJ194" s="309"/>
      <c r="BK194" s="309"/>
      <c r="BL194" s="309"/>
      <c r="BM194" s="309"/>
      <c r="BN194" s="309"/>
      <c r="BO194" s="309"/>
      <c r="BP194" s="309"/>
      <c r="BQ194" s="309"/>
      <c r="BR194" s="309"/>
      <c r="BS194" s="309"/>
      <c r="BT194" s="309"/>
      <c r="BU194" s="309"/>
      <c r="BV194" s="309"/>
      <c r="BW194" s="309"/>
      <c r="BX194" s="309"/>
      <c r="BY194" s="309"/>
      <c r="BZ194" s="309"/>
      <c r="CA194" s="309"/>
      <c r="CB194" s="309"/>
      <c r="CC194" s="309"/>
      <c r="CD194" s="309"/>
      <c r="CE194" s="309"/>
      <c r="CF194" s="309"/>
      <c r="CG194" s="309"/>
      <c r="CH194" s="309"/>
      <c r="CI194" s="309"/>
      <c r="CJ194" s="309"/>
      <c r="CK194" s="309"/>
      <c r="CL194" s="309"/>
      <c r="CM194" s="309"/>
      <c r="CN194" s="309"/>
      <c r="CO194" s="309"/>
      <c r="CP194" s="309"/>
      <c r="CQ194" s="309"/>
      <c r="CR194" s="309"/>
      <c r="CS194" s="309"/>
      <c r="CT194" s="309"/>
      <c r="CU194" s="309"/>
      <c r="CV194" s="309"/>
      <c r="CW194" s="309"/>
      <c r="CX194" s="309"/>
      <c r="CY194" s="309"/>
      <c r="CZ194" s="309"/>
      <c r="DA194" s="309"/>
      <c r="DB194" s="309"/>
      <c r="DC194" s="309"/>
      <c r="DD194" s="309"/>
      <c r="DE194" s="309"/>
      <c r="DF194" s="309"/>
      <c r="DG194" s="309"/>
      <c r="DH194" s="309"/>
      <c r="DI194" s="309"/>
      <c r="DJ194" s="309"/>
      <c r="DK194" s="309"/>
      <c r="DL194" s="309"/>
      <c r="DM194" s="309"/>
      <c r="DN194" s="309"/>
      <c r="DO194" s="309"/>
      <c r="DP194" s="309"/>
      <c r="DQ194" s="309"/>
      <c r="DR194" s="309"/>
      <c r="DS194" s="309"/>
      <c r="DT194" s="309"/>
      <c r="DU194" s="309"/>
      <c r="DV194" s="309"/>
    </row>
    <row r="195" spans="2:126" x14ac:dyDescent="0.2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09"/>
      <c r="AE195" s="309"/>
      <c r="AF195" s="309"/>
      <c r="AG195" s="309"/>
      <c r="AH195" s="309"/>
      <c r="AI195" s="309"/>
      <c r="AJ195" s="309"/>
      <c r="AK195" s="309"/>
      <c r="AL195" s="309"/>
      <c r="AM195" s="309"/>
      <c r="AN195" s="309"/>
      <c r="AO195" s="309"/>
      <c r="AP195" s="309"/>
      <c r="AQ195" s="309"/>
      <c r="AR195" s="309"/>
      <c r="AS195" s="309"/>
      <c r="AT195" s="309"/>
      <c r="AU195" s="309"/>
      <c r="AV195" s="309"/>
      <c r="AW195" s="309"/>
      <c r="AX195" s="309"/>
      <c r="AY195" s="309"/>
      <c r="AZ195" s="309"/>
      <c r="BA195" s="309"/>
      <c r="BB195" s="309"/>
      <c r="BC195" s="309"/>
      <c r="BD195" s="309"/>
      <c r="BE195" s="309"/>
      <c r="BF195" s="309"/>
      <c r="BG195" s="309"/>
      <c r="BH195" s="309"/>
      <c r="BI195" s="309"/>
      <c r="BJ195" s="309"/>
      <c r="BK195" s="309"/>
      <c r="BL195" s="309"/>
      <c r="BM195" s="309"/>
      <c r="BN195" s="309"/>
      <c r="BO195" s="309"/>
      <c r="BP195" s="309"/>
      <c r="BQ195" s="309"/>
      <c r="BR195" s="309"/>
      <c r="BS195" s="309"/>
      <c r="BT195" s="309"/>
      <c r="BU195" s="309"/>
      <c r="BV195" s="309"/>
      <c r="BW195" s="309"/>
      <c r="BX195" s="309"/>
      <c r="BY195" s="309"/>
      <c r="BZ195" s="309"/>
      <c r="CA195" s="309"/>
      <c r="CB195" s="309"/>
      <c r="CC195" s="309"/>
      <c r="CD195" s="309"/>
      <c r="CE195" s="309"/>
      <c r="CF195" s="309"/>
      <c r="CG195" s="309"/>
      <c r="CH195" s="309"/>
      <c r="CI195" s="309"/>
      <c r="CJ195" s="309"/>
      <c r="CK195" s="309"/>
      <c r="CL195" s="309"/>
      <c r="CM195" s="309"/>
      <c r="CN195" s="309"/>
      <c r="CO195" s="309"/>
      <c r="CP195" s="309"/>
      <c r="CQ195" s="309"/>
      <c r="CR195" s="309"/>
      <c r="CS195" s="309"/>
      <c r="CT195" s="309"/>
      <c r="CU195" s="309"/>
      <c r="CV195" s="309"/>
      <c r="CW195" s="309"/>
      <c r="CX195" s="309"/>
      <c r="CY195" s="309"/>
      <c r="CZ195" s="309"/>
      <c r="DA195" s="309"/>
      <c r="DB195" s="309"/>
      <c r="DC195" s="309"/>
      <c r="DD195" s="309"/>
      <c r="DE195" s="309"/>
      <c r="DF195" s="309"/>
      <c r="DG195" s="309"/>
      <c r="DH195" s="309"/>
      <c r="DI195" s="309"/>
      <c r="DJ195" s="309"/>
      <c r="DK195" s="309"/>
      <c r="DL195" s="309"/>
      <c r="DM195" s="309"/>
      <c r="DN195" s="309"/>
      <c r="DO195" s="309"/>
      <c r="DP195" s="309"/>
      <c r="DQ195" s="309"/>
      <c r="DR195" s="309"/>
      <c r="DS195" s="309"/>
      <c r="DT195" s="309"/>
      <c r="DU195" s="309"/>
      <c r="DV195" s="309"/>
    </row>
    <row r="196" spans="2:126" x14ac:dyDescent="0.2"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  <c r="AO196" s="309"/>
      <c r="AP196" s="309"/>
      <c r="AQ196" s="309"/>
      <c r="AR196" s="309"/>
      <c r="AS196" s="309"/>
      <c r="AT196" s="309"/>
      <c r="AU196" s="309"/>
      <c r="AV196" s="309"/>
      <c r="AW196" s="309"/>
      <c r="AX196" s="309"/>
      <c r="AY196" s="309"/>
      <c r="AZ196" s="309"/>
      <c r="BA196" s="309"/>
      <c r="BB196" s="309"/>
      <c r="BC196" s="309"/>
      <c r="BD196" s="309"/>
      <c r="BE196" s="309"/>
      <c r="BF196" s="309"/>
      <c r="BG196" s="309"/>
      <c r="BH196" s="309"/>
      <c r="BI196" s="309"/>
      <c r="BJ196" s="309"/>
      <c r="BK196" s="309"/>
      <c r="BL196" s="309"/>
      <c r="BM196" s="309"/>
      <c r="BN196" s="309"/>
      <c r="BO196" s="309"/>
      <c r="BP196" s="309"/>
      <c r="BQ196" s="309"/>
      <c r="BR196" s="309"/>
      <c r="BS196" s="309"/>
      <c r="BT196" s="309"/>
      <c r="BU196" s="309"/>
      <c r="BV196" s="309"/>
      <c r="BW196" s="309"/>
      <c r="BX196" s="309"/>
      <c r="BY196" s="309"/>
      <c r="BZ196" s="309"/>
      <c r="CA196" s="309"/>
      <c r="CB196" s="309"/>
      <c r="CC196" s="309"/>
      <c r="CD196" s="309"/>
      <c r="CE196" s="309"/>
      <c r="CF196" s="309"/>
      <c r="CG196" s="309"/>
      <c r="CH196" s="309"/>
      <c r="CI196" s="309"/>
      <c r="CJ196" s="309"/>
      <c r="CK196" s="309"/>
      <c r="CL196" s="309"/>
      <c r="CM196" s="309"/>
      <c r="CN196" s="309"/>
      <c r="CO196" s="309"/>
      <c r="CP196" s="309"/>
      <c r="CQ196" s="309"/>
      <c r="CR196" s="309"/>
      <c r="CS196" s="309"/>
      <c r="CT196" s="309"/>
      <c r="CU196" s="309"/>
      <c r="CV196" s="309"/>
      <c r="CW196" s="309"/>
      <c r="CX196" s="309"/>
      <c r="CY196" s="309"/>
      <c r="CZ196" s="309"/>
      <c r="DA196" s="309"/>
      <c r="DB196" s="309"/>
      <c r="DC196" s="309"/>
      <c r="DD196" s="309"/>
      <c r="DE196" s="309"/>
      <c r="DF196" s="309"/>
      <c r="DG196" s="309"/>
      <c r="DH196" s="309"/>
      <c r="DI196" s="309"/>
      <c r="DJ196" s="309"/>
      <c r="DK196" s="309"/>
      <c r="DL196" s="309"/>
      <c r="DM196" s="309"/>
      <c r="DN196" s="309"/>
      <c r="DO196" s="309"/>
      <c r="DP196" s="309"/>
      <c r="DQ196" s="309"/>
      <c r="DR196" s="309"/>
      <c r="DS196" s="309"/>
      <c r="DT196" s="309"/>
      <c r="DU196" s="309"/>
      <c r="DV196" s="309"/>
    </row>
    <row r="197" spans="2:126" x14ac:dyDescent="0.2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  <c r="AC197" s="309"/>
      <c r="AD197" s="309"/>
      <c r="AE197" s="309"/>
      <c r="AF197" s="309"/>
      <c r="AG197" s="309"/>
      <c r="AH197" s="309"/>
      <c r="AI197" s="309"/>
      <c r="AJ197" s="309"/>
      <c r="AK197" s="309"/>
      <c r="AL197" s="309"/>
      <c r="AM197" s="309"/>
      <c r="AN197" s="309"/>
      <c r="AO197" s="309"/>
      <c r="AP197" s="309"/>
      <c r="AQ197" s="309"/>
      <c r="AR197" s="309"/>
      <c r="AS197" s="309"/>
      <c r="AT197" s="309"/>
      <c r="AU197" s="309"/>
      <c r="AV197" s="309"/>
      <c r="AW197" s="309"/>
      <c r="AX197" s="309"/>
      <c r="AY197" s="309"/>
      <c r="AZ197" s="309"/>
      <c r="BA197" s="309"/>
      <c r="BB197" s="309"/>
      <c r="BC197" s="309"/>
      <c r="BD197" s="309"/>
      <c r="BE197" s="309"/>
      <c r="BF197" s="309"/>
      <c r="BG197" s="309"/>
      <c r="BH197" s="309"/>
      <c r="BI197" s="309"/>
      <c r="BJ197" s="309"/>
      <c r="BK197" s="309"/>
      <c r="BL197" s="309"/>
      <c r="BM197" s="309"/>
      <c r="BN197" s="309"/>
      <c r="BO197" s="309"/>
      <c r="BP197" s="309"/>
      <c r="BQ197" s="309"/>
      <c r="BR197" s="309"/>
      <c r="BS197" s="309"/>
      <c r="BT197" s="309"/>
      <c r="BU197" s="309"/>
      <c r="BV197" s="309"/>
      <c r="BW197" s="309"/>
      <c r="BX197" s="309"/>
      <c r="BY197" s="309"/>
      <c r="BZ197" s="309"/>
      <c r="CA197" s="309"/>
      <c r="CB197" s="309"/>
      <c r="CC197" s="309"/>
      <c r="CD197" s="309"/>
      <c r="CE197" s="309"/>
      <c r="CF197" s="309"/>
      <c r="CG197" s="309"/>
      <c r="CH197" s="309"/>
      <c r="CI197" s="309"/>
      <c r="CJ197" s="309"/>
      <c r="CK197" s="309"/>
      <c r="CL197" s="309"/>
      <c r="CM197" s="309"/>
      <c r="CN197" s="309"/>
      <c r="CO197" s="309"/>
      <c r="CP197" s="309"/>
      <c r="CQ197" s="309"/>
      <c r="CR197" s="309"/>
      <c r="CS197" s="309"/>
      <c r="CT197" s="309"/>
      <c r="CU197" s="309"/>
      <c r="CV197" s="309"/>
      <c r="CW197" s="309"/>
      <c r="CX197" s="309"/>
      <c r="CY197" s="309"/>
      <c r="CZ197" s="309"/>
      <c r="DA197" s="309"/>
      <c r="DB197" s="309"/>
      <c r="DC197" s="309"/>
      <c r="DD197" s="309"/>
      <c r="DE197" s="309"/>
      <c r="DF197" s="309"/>
      <c r="DG197" s="309"/>
      <c r="DH197" s="309"/>
      <c r="DI197" s="309"/>
      <c r="DJ197" s="309"/>
      <c r="DK197" s="309"/>
      <c r="DL197" s="309"/>
      <c r="DM197" s="309"/>
      <c r="DN197" s="309"/>
      <c r="DO197" s="309"/>
      <c r="DP197" s="309"/>
      <c r="DQ197" s="309"/>
      <c r="DR197" s="309"/>
      <c r="DS197" s="309"/>
      <c r="DT197" s="309"/>
      <c r="DU197" s="309"/>
      <c r="DV197" s="309"/>
    </row>
    <row r="198" spans="2:126" x14ac:dyDescent="0.2"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309"/>
      <c r="AT198" s="309"/>
      <c r="AU198" s="309"/>
      <c r="AV198" s="309"/>
      <c r="AW198" s="309"/>
      <c r="AX198" s="309"/>
      <c r="AY198" s="309"/>
      <c r="AZ198" s="309"/>
      <c r="BA198" s="309"/>
      <c r="BB198" s="309"/>
      <c r="BC198" s="309"/>
      <c r="BD198" s="309"/>
      <c r="BE198" s="309"/>
      <c r="BF198" s="309"/>
      <c r="BG198" s="309"/>
      <c r="BH198" s="309"/>
      <c r="BI198" s="309"/>
      <c r="BJ198" s="309"/>
      <c r="BK198" s="309"/>
      <c r="BL198" s="309"/>
      <c r="BM198" s="309"/>
      <c r="BN198" s="309"/>
      <c r="BO198" s="309"/>
      <c r="BP198" s="309"/>
      <c r="BQ198" s="309"/>
      <c r="BR198" s="309"/>
      <c r="BS198" s="309"/>
      <c r="BT198" s="309"/>
      <c r="BU198" s="309"/>
      <c r="BV198" s="309"/>
      <c r="BW198" s="309"/>
      <c r="BX198" s="309"/>
      <c r="BY198" s="309"/>
      <c r="BZ198" s="309"/>
      <c r="CA198" s="309"/>
      <c r="CB198" s="309"/>
      <c r="CC198" s="309"/>
      <c r="CD198" s="309"/>
      <c r="CE198" s="309"/>
      <c r="CF198" s="309"/>
      <c r="CG198" s="309"/>
      <c r="CH198" s="309"/>
      <c r="CI198" s="309"/>
      <c r="CJ198" s="309"/>
      <c r="CK198" s="309"/>
      <c r="CL198" s="309"/>
      <c r="CM198" s="309"/>
      <c r="CN198" s="309"/>
      <c r="CO198" s="309"/>
      <c r="CP198" s="309"/>
      <c r="CQ198" s="309"/>
      <c r="CR198" s="309"/>
      <c r="CS198" s="309"/>
      <c r="CT198" s="309"/>
      <c r="CU198" s="309"/>
      <c r="CV198" s="309"/>
      <c r="CW198" s="309"/>
      <c r="CX198" s="309"/>
      <c r="CY198" s="309"/>
      <c r="CZ198" s="309"/>
      <c r="DA198" s="309"/>
      <c r="DB198" s="309"/>
      <c r="DC198" s="309"/>
      <c r="DD198" s="309"/>
      <c r="DE198" s="309"/>
      <c r="DF198" s="309"/>
      <c r="DG198" s="309"/>
      <c r="DH198" s="309"/>
      <c r="DI198" s="309"/>
      <c r="DJ198" s="309"/>
      <c r="DK198" s="309"/>
      <c r="DL198" s="309"/>
      <c r="DM198" s="309"/>
      <c r="DN198" s="309"/>
      <c r="DO198" s="309"/>
      <c r="DP198" s="309"/>
      <c r="DQ198" s="309"/>
      <c r="DR198" s="309"/>
      <c r="DS198" s="309"/>
      <c r="DT198" s="309"/>
      <c r="DU198" s="309"/>
      <c r="DV198" s="309"/>
    </row>
    <row r="199" spans="2:126" x14ac:dyDescent="0.2"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09"/>
      <c r="AT199" s="309"/>
      <c r="AU199" s="309"/>
      <c r="AV199" s="309"/>
      <c r="AW199" s="309"/>
      <c r="AX199" s="309"/>
      <c r="AY199" s="309"/>
      <c r="AZ199" s="309"/>
      <c r="BA199" s="309"/>
      <c r="BB199" s="309"/>
      <c r="BC199" s="309"/>
      <c r="BD199" s="309"/>
      <c r="BE199" s="309"/>
      <c r="BF199" s="309"/>
      <c r="BG199" s="309"/>
      <c r="BH199" s="309"/>
      <c r="BI199" s="309"/>
      <c r="BJ199" s="309"/>
      <c r="BK199" s="309"/>
      <c r="BL199" s="309"/>
      <c r="BM199" s="309"/>
      <c r="BN199" s="309"/>
      <c r="BO199" s="309"/>
      <c r="BP199" s="309"/>
      <c r="BQ199" s="309"/>
      <c r="BR199" s="309"/>
      <c r="BS199" s="309"/>
      <c r="BT199" s="309"/>
      <c r="BU199" s="309"/>
      <c r="BV199" s="309"/>
      <c r="BW199" s="309"/>
      <c r="BX199" s="309"/>
      <c r="BY199" s="309"/>
      <c r="BZ199" s="309"/>
      <c r="CA199" s="309"/>
      <c r="CB199" s="309"/>
      <c r="CC199" s="309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09"/>
      <c r="CN199" s="309"/>
      <c r="CO199" s="309"/>
      <c r="CP199" s="309"/>
      <c r="CQ199" s="309"/>
      <c r="CR199" s="309"/>
      <c r="CS199" s="309"/>
      <c r="CT199" s="309"/>
      <c r="CU199" s="309"/>
      <c r="CV199" s="309"/>
      <c r="CW199" s="309"/>
      <c r="CX199" s="309"/>
      <c r="CY199" s="309"/>
      <c r="CZ199" s="309"/>
      <c r="DA199" s="309"/>
      <c r="DB199" s="309"/>
      <c r="DC199" s="309"/>
      <c r="DD199" s="309"/>
      <c r="DE199" s="309"/>
      <c r="DF199" s="309"/>
      <c r="DG199" s="309"/>
      <c r="DH199" s="309"/>
      <c r="DI199" s="309"/>
      <c r="DJ199" s="309"/>
      <c r="DK199" s="309"/>
      <c r="DL199" s="309"/>
      <c r="DM199" s="309"/>
      <c r="DN199" s="309"/>
      <c r="DO199" s="309"/>
      <c r="DP199" s="309"/>
      <c r="DQ199" s="309"/>
      <c r="DR199" s="309"/>
      <c r="DS199" s="309"/>
      <c r="DT199" s="309"/>
      <c r="DU199" s="309"/>
      <c r="DV199" s="309"/>
    </row>
    <row r="200" spans="2:126" x14ac:dyDescent="0.2">
      <c r="B200" s="309"/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09"/>
      <c r="AP200" s="309"/>
      <c r="AQ200" s="309"/>
      <c r="AR200" s="309"/>
      <c r="AS200" s="309"/>
      <c r="AT200" s="309"/>
      <c r="AU200" s="309"/>
      <c r="AV200" s="309"/>
      <c r="AW200" s="309"/>
      <c r="AX200" s="309"/>
      <c r="AY200" s="309"/>
      <c r="AZ200" s="309"/>
      <c r="BA200" s="309"/>
      <c r="BB200" s="309"/>
      <c r="BC200" s="309"/>
      <c r="BD200" s="309"/>
      <c r="BE200" s="309"/>
      <c r="BF200" s="309"/>
      <c r="BG200" s="309"/>
      <c r="BH200" s="309"/>
      <c r="BI200" s="309"/>
      <c r="BJ200" s="309"/>
      <c r="BK200" s="309"/>
      <c r="BL200" s="309"/>
      <c r="BM200" s="309"/>
      <c r="BN200" s="309"/>
      <c r="BO200" s="309"/>
      <c r="BP200" s="309"/>
      <c r="BQ200" s="309"/>
      <c r="BR200" s="309"/>
      <c r="BS200" s="309"/>
      <c r="BT200" s="309"/>
      <c r="BU200" s="309"/>
      <c r="BV200" s="309"/>
      <c r="BW200" s="309"/>
      <c r="BX200" s="309"/>
      <c r="BY200" s="309"/>
      <c r="BZ200" s="309"/>
      <c r="CA200" s="309"/>
      <c r="CB200" s="309"/>
      <c r="CC200" s="309"/>
      <c r="CD200" s="309"/>
      <c r="CE200" s="309"/>
      <c r="CF200" s="309"/>
      <c r="CG200" s="309"/>
      <c r="CH200" s="309"/>
      <c r="CI200" s="309"/>
      <c r="CJ200" s="309"/>
      <c r="CK200" s="309"/>
      <c r="CL200" s="309"/>
      <c r="CM200" s="309"/>
      <c r="CN200" s="309"/>
      <c r="CO200" s="309"/>
      <c r="CP200" s="309"/>
      <c r="CQ200" s="309"/>
      <c r="CR200" s="309"/>
      <c r="CS200" s="309"/>
      <c r="CT200" s="309"/>
      <c r="CU200" s="309"/>
      <c r="CV200" s="309"/>
      <c r="CW200" s="309"/>
      <c r="CX200" s="309"/>
      <c r="CY200" s="309"/>
      <c r="CZ200" s="309"/>
      <c r="DA200" s="309"/>
      <c r="DB200" s="309"/>
      <c r="DC200" s="309"/>
      <c r="DD200" s="309"/>
      <c r="DE200" s="309"/>
      <c r="DF200" s="309"/>
      <c r="DG200" s="309"/>
      <c r="DH200" s="309"/>
      <c r="DI200" s="309"/>
      <c r="DJ200" s="309"/>
      <c r="DK200" s="309"/>
      <c r="DL200" s="309"/>
      <c r="DM200" s="309"/>
      <c r="DN200" s="309"/>
      <c r="DO200" s="309"/>
      <c r="DP200" s="309"/>
      <c r="DQ200" s="309"/>
      <c r="DR200" s="309"/>
      <c r="DS200" s="309"/>
      <c r="DT200" s="309"/>
      <c r="DU200" s="309"/>
      <c r="DV200" s="309"/>
    </row>
    <row r="201" spans="2:126" x14ac:dyDescent="0.2">
      <c r="B201" s="309"/>
      <c r="C201" s="309"/>
      <c r="D201" s="309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09"/>
      <c r="AT201" s="309"/>
      <c r="AU201" s="309"/>
      <c r="AV201" s="309"/>
      <c r="AW201" s="309"/>
      <c r="AX201" s="309"/>
      <c r="AY201" s="309"/>
      <c r="AZ201" s="309"/>
      <c r="BA201" s="309"/>
      <c r="BB201" s="309"/>
      <c r="BC201" s="309"/>
      <c r="BD201" s="309"/>
      <c r="BE201" s="309"/>
      <c r="BF201" s="309"/>
      <c r="BG201" s="309"/>
      <c r="BH201" s="309"/>
      <c r="BI201" s="309"/>
      <c r="BJ201" s="309"/>
      <c r="BK201" s="309"/>
      <c r="BL201" s="309"/>
      <c r="BM201" s="309"/>
      <c r="BN201" s="309"/>
      <c r="BO201" s="309"/>
      <c r="BP201" s="309"/>
      <c r="BQ201" s="309"/>
      <c r="BR201" s="309"/>
      <c r="BS201" s="309"/>
      <c r="BT201" s="309"/>
      <c r="BU201" s="309"/>
      <c r="BV201" s="309"/>
      <c r="BW201" s="309"/>
      <c r="BX201" s="309"/>
      <c r="BY201" s="309"/>
      <c r="BZ201" s="309"/>
      <c r="CA201" s="309"/>
      <c r="CB201" s="309"/>
      <c r="CC201" s="309"/>
      <c r="CD201" s="309"/>
      <c r="CE201" s="309"/>
      <c r="CF201" s="309"/>
      <c r="CG201" s="309"/>
      <c r="CH201" s="309"/>
      <c r="CI201" s="309"/>
      <c r="CJ201" s="309"/>
      <c r="CK201" s="309"/>
      <c r="CL201" s="309"/>
      <c r="CM201" s="309"/>
      <c r="CN201" s="309"/>
      <c r="CO201" s="309"/>
      <c r="CP201" s="309"/>
      <c r="CQ201" s="309"/>
      <c r="CR201" s="309"/>
      <c r="CS201" s="309"/>
      <c r="CT201" s="309"/>
      <c r="CU201" s="309"/>
      <c r="CV201" s="309"/>
      <c r="CW201" s="309"/>
      <c r="CX201" s="309"/>
      <c r="CY201" s="309"/>
      <c r="CZ201" s="309"/>
      <c r="DA201" s="309"/>
      <c r="DB201" s="309"/>
      <c r="DC201" s="309"/>
      <c r="DD201" s="309"/>
      <c r="DE201" s="309"/>
      <c r="DF201" s="309"/>
      <c r="DG201" s="309"/>
      <c r="DH201" s="309"/>
      <c r="DI201" s="309"/>
      <c r="DJ201" s="309"/>
      <c r="DK201" s="309"/>
      <c r="DL201" s="309"/>
      <c r="DM201" s="309"/>
      <c r="DN201" s="309"/>
      <c r="DO201" s="309"/>
      <c r="DP201" s="309"/>
      <c r="DQ201" s="309"/>
      <c r="DR201" s="309"/>
      <c r="DS201" s="309"/>
      <c r="DT201" s="309"/>
      <c r="DU201" s="309"/>
      <c r="DV201" s="309"/>
    </row>
    <row r="202" spans="2:126" x14ac:dyDescent="0.2"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  <c r="AO202" s="309"/>
      <c r="AP202" s="309"/>
      <c r="AQ202" s="309"/>
      <c r="AR202" s="309"/>
      <c r="AS202" s="309"/>
      <c r="AT202" s="309"/>
      <c r="AU202" s="309"/>
      <c r="AV202" s="309"/>
      <c r="AW202" s="309"/>
      <c r="AX202" s="309"/>
      <c r="AY202" s="309"/>
      <c r="AZ202" s="309"/>
      <c r="BA202" s="309"/>
      <c r="BB202" s="309"/>
      <c r="BC202" s="309"/>
      <c r="BD202" s="309"/>
      <c r="BE202" s="309"/>
      <c r="BF202" s="309"/>
      <c r="BG202" s="309"/>
      <c r="BH202" s="309"/>
      <c r="BI202" s="309"/>
      <c r="BJ202" s="309"/>
      <c r="BK202" s="309"/>
      <c r="BL202" s="309"/>
      <c r="BM202" s="309"/>
      <c r="BN202" s="309"/>
      <c r="BO202" s="309"/>
      <c r="BP202" s="309"/>
      <c r="BQ202" s="309"/>
      <c r="BR202" s="309"/>
      <c r="BS202" s="309"/>
      <c r="BT202" s="309"/>
      <c r="BU202" s="309"/>
      <c r="BV202" s="309"/>
      <c r="BW202" s="309"/>
      <c r="BX202" s="309"/>
      <c r="BY202" s="309"/>
      <c r="BZ202" s="309"/>
      <c r="CA202" s="309"/>
      <c r="CB202" s="309"/>
      <c r="CC202" s="309"/>
      <c r="CD202" s="309"/>
      <c r="CE202" s="309"/>
      <c r="CF202" s="309"/>
      <c r="CG202" s="309"/>
      <c r="CH202" s="309"/>
      <c r="CI202" s="309"/>
      <c r="CJ202" s="309"/>
      <c r="CK202" s="309"/>
      <c r="CL202" s="309"/>
      <c r="CM202" s="309"/>
      <c r="CN202" s="309"/>
      <c r="CO202" s="309"/>
      <c r="CP202" s="309"/>
      <c r="CQ202" s="309"/>
      <c r="CR202" s="309"/>
      <c r="CS202" s="309"/>
      <c r="CT202" s="309"/>
      <c r="CU202" s="309"/>
      <c r="CV202" s="309"/>
      <c r="CW202" s="309"/>
      <c r="CX202" s="309"/>
      <c r="CY202" s="309"/>
      <c r="CZ202" s="309"/>
      <c r="DA202" s="309"/>
      <c r="DB202" s="309"/>
      <c r="DC202" s="309"/>
      <c r="DD202" s="309"/>
      <c r="DE202" s="309"/>
      <c r="DF202" s="309"/>
      <c r="DG202" s="309"/>
      <c r="DH202" s="309"/>
      <c r="DI202" s="309"/>
      <c r="DJ202" s="309"/>
      <c r="DK202" s="309"/>
      <c r="DL202" s="309"/>
      <c r="DM202" s="309"/>
      <c r="DN202" s="309"/>
      <c r="DO202" s="309"/>
      <c r="DP202" s="309"/>
      <c r="DQ202" s="309"/>
      <c r="DR202" s="309"/>
      <c r="DS202" s="309"/>
      <c r="DT202" s="309"/>
      <c r="DU202" s="309"/>
      <c r="DV202" s="309"/>
    </row>
    <row r="203" spans="2:126" x14ac:dyDescent="0.2"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  <c r="AO203" s="309"/>
      <c r="AP203" s="309"/>
      <c r="AQ203" s="309"/>
      <c r="AR203" s="309"/>
      <c r="AS203" s="309"/>
      <c r="AT203" s="309"/>
      <c r="AU203" s="309"/>
      <c r="AV203" s="309"/>
      <c r="AW203" s="309"/>
      <c r="AX203" s="309"/>
      <c r="AY203" s="309"/>
      <c r="AZ203" s="309"/>
      <c r="BA203" s="309"/>
      <c r="BB203" s="309"/>
      <c r="BC203" s="309"/>
      <c r="BD203" s="309"/>
      <c r="BE203" s="309"/>
      <c r="BF203" s="309"/>
      <c r="BG203" s="309"/>
      <c r="BH203" s="309"/>
      <c r="BI203" s="309"/>
      <c r="BJ203" s="309"/>
      <c r="BK203" s="309"/>
      <c r="BL203" s="309"/>
      <c r="BM203" s="309"/>
      <c r="BN203" s="309"/>
      <c r="BO203" s="309"/>
      <c r="BP203" s="309"/>
      <c r="BQ203" s="309"/>
      <c r="BR203" s="309"/>
      <c r="BS203" s="309"/>
      <c r="BT203" s="309"/>
      <c r="BU203" s="309"/>
      <c r="BV203" s="309"/>
      <c r="BW203" s="309"/>
      <c r="BX203" s="309"/>
      <c r="BY203" s="309"/>
      <c r="BZ203" s="309"/>
      <c r="CA203" s="309"/>
      <c r="CB203" s="309"/>
      <c r="CC203" s="309"/>
      <c r="CD203" s="309"/>
      <c r="CE203" s="309"/>
      <c r="CF203" s="309"/>
      <c r="CG203" s="309"/>
      <c r="CH203" s="309"/>
      <c r="CI203" s="309"/>
      <c r="CJ203" s="309"/>
      <c r="CK203" s="309"/>
      <c r="CL203" s="309"/>
      <c r="CM203" s="309"/>
      <c r="CN203" s="309"/>
      <c r="CO203" s="309"/>
      <c r="CP203" s="309"/>
      <c r="CQ203" s="309"/>
      <c r="CR203" s="309"/>
      <c r="CS203" s="309"/>
      <c r="CT203" s="309"/>
      <c r="CU203" s="309"/>
      <c r="CV203" s="309"/>
      <c r="CW203" s="309"/>
      <c r="CX203" s="309"/>
      <c r="CY203" s="309"/>
      <c r="CZ203" s="309"/>
      <c r="DA203" s="309"/>
      <c r="DB203" s="309"/>
      <c r="DC203" s="309"/>
      <c r="DD203" s="309"/>
      <c r="DE203" s="309"/>
      <c r="DF203" s="309"/>
      <c r="DG203" s="309"/>
      <c r="DH203" s="309"/>
      <c r="DI203" s="309"/>
      <c r="DJ203" s="309"/>
      <c r="DK203" s="309"/>
      <c r="DL203" s="309"/>
      <c r="DM203" s="309"/>
      <c r="DN203" s="309"/>
      <c r="DO203" s="309"/>
      <c r="DP203" s="309"/>
      <c r="DQ203" s="309"/>
      <c r="DR203" s="309"/>
      <c r="DS203" s="309"/>
      <c r="DT203" s="309"/>
      <c r="DU203" s="309"/>
      <c r="DV203" s="309"/>
    </row>
    <row r="204" spans="2:126" x14ac:dyDescent="0.2"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309"/>
      <c r="BF204" s="309"/>
      <c r="BG204" s="309"/>
      <c r="BH204" s="309"/>
      <c r="BI204" s="309"/>
      <c r="BJ204" s="309"/>
      <c r="BK204" s="309"/>
      <c r="BL204" s="309"/>
      <c r="BM204" s="309"/>
      <c r="BN204" s="309"/>
      <c r="BO204" s="309"/>
      <c r="BP204" s="309"/>
      <c r="BQ204" s="309"/>
      <c r="BR204" s="309"/>
      <c r="BS204" s="309"/>
      <c r="BT204" s="309"/>
      <c r="BU204" s="309"/>
      <c r="BV204" s="309"/>
      <c r="BW204" s="309"/>
      <c r="BX204" s="309"/>
      <c r="BY204" s="309"/>
      <c r="BZ204" s="309"/>
      <c r="CA204" s="309"/>
      <c r="CB204" s="309"/>
      <c r="CC204" s="309"/>
      <c r="CD204" s="309"/>
      <c r="CE204" s="309"/>
      <c r="CF204" s="309"/>
      <c r="CG204" s="309"/>
      <c r="CH204" s="309"/>
      <c r="CI204" s="309"/>
      <c r="CJ204" s="309"/>
      <c r="CK204" s="309"/>
      <c r="CL204" s="309"/>
      <c r="CM204" s="309"/>
      <c r="CN204" s="309"/>
      <c r="CO204" s="309"/>
      <c r="CP204" s="309"/>
      <c r="CQ204" s="309"/>
      <c r="CR204" s="309"/>
      <c r="CS204" s="309"/>
      <c r="CT204" s="309"/>
      <c r="CU204" s="309"/>
      <c r="CV204" s="309"/>
      <c r="CW204" s="309"/>
      <c r="CX204" s="309"/>
      <c r="CY204" s="309"/>
      <c r="CZ204" s="309"/>
      <c r="DA204" s="309"/>
      <c r="DB204" s="309"/>
      <c r="DC204" s="309"/>
      <c r="DD204" s="309"/>
      <c r="DE204" s="309"/>
      <c r="DF204" s="309"/>
      <c r="DG204" s="309"/>
      <c r="DH204" s="309"/>
      <c r="DI204" s="309"/>
      <c r="DJ204" s="309"/>
      <c r="DK204" s="309"/>
      <c r="DL204" s="309"/>
      <c r="DM204" s="309"/>
      <c r="DN204" s="309"/>
      <c r="DO204" s="309"/>
      <c r="DP204" s="309"/>
      <c r="DQ204" s="309"/>
      <c r="DR204" s="309"/>
      <c r="DS204" s="309"/>
      <c r="DT204" s="309"/>
      <c r="DU204" s="309"/>
      <c r="DV204" s="309"/>
    </row>
    <row r="205" spans="2:126" x14ac:dyDescent="0.2"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  <c r="BD205" s="309"/>
      <c r="BE205" s="309"/>
      <c r="BF205" s="309"/>
      <c r="BG205" s="309"/>
      <c r="BH205" s="309"/>
      <c r="BI205" s="309"/>
      <c r="BJ205" s="309"/>
      <c r="BK205" s="309"/>
      <c r="BL205" s="309"/>
      <c r="BM205" s="309"/>
      <c r="BN205" s="309"/>
      <c r="BO205" s="309"/>
      <c r="BP205" s="309"/>
      <c r="BQ205" s="309"/>
      <c r="BR205" s="309"/>
      <c r="BS205" s="309"/>
      <c r="BT205" s="309"/>
      <c r="BU205" s="309"/>
      <c r="BV205" s="309"/>
      <c r="BW205" s="309"/>
      <c r="BX205" s="309"/>
      <c r="BY205" s="309"/>
      <c r="BZ205" s="309"/>
      <c r="CA205" s="309"/>
      <c r="CB205" s="309"/>
      <c r="CC205" s="309"/>
      <c r="CD205" s="309"/>
      <c r="CE205" s="309"/>
      <c r="CF205" s="309"/>
      <c r="CG205" s="309"/>
      <c r="CH205" s="309"/>
      <c r="CI205" s="309"/>
      <c r="CJ205" s="309"/>
      <c r="CK205" s="309"/>
      <c r="CL205" s="309"/>
      <c r="CM205" s="309"/>
      <c r="CN205" s="309"/>
      <c r="CO205" s="309"/>
      <c r="CP205" s="309"/>
      <c r="CQ205" s="309"/>
      <c r="CR205" s="309"/>
      <c r="CS205" s="309"/>
      <c r="CT205" s="309"/>
      <c r="CU205" s="309"/>
      <c r="CV205" s="309"/>
      <c r="CW205" s="309"/>
      <c r="CX205" s="309"/>
      <c r="CY205" s="309"/>
      <c r="CZ205" s="309"/>
      <c r="DA205" s="309"/>
      <c r="DB205" s="309"/>
      <c r="DC205" s="309"/>
      <c r="DD205" s="309"/>
      <c r="DE205" s="309"/>
      <c r="DF205" s="309"/>
      <c r="DG205" s="309"/>
      <c r="DH205" s="309"/>
      <c r="DI205" s="309"/>
      <c r="DJ205" s="309"/>
      <c r="DK205" s="309"/>
      <c r="DL205" s="309"/>
      <c r="DM205" s="309"/>
      <c r="DN205" s="309"/>
      <c r="DO205" s="309"/>
      <c r="DP205" s="309"/>
      <c r="DQ205" s="309"/>
      <c r="DR205" s="309"/>
      <c r="DS205" s="309"/>
      <c r="DT205" s="309"/>
      <c r="DU205" s="309"/>
      <c r="DV205" s="309"/>
    </row>
    <row r="206" spans="2:126" x14ac:dyDescent="0.2">
      <c r="B206" s="309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  <c r="AX206" s="309"/>
      <c r="AY206" s="309"/>
      <c r="AZ206" s="309"/>
      <c r="BA206" s="309"/>
      <c r="BB206" s="309"/>
      <c r="BC206" s="309"/>
      <c r="BD206" s="309"/>
      <c r="BE206" s="309"/>
      <c r="BF206" s="309"/>
      <c r="BG206" s="309"/>
      <c r="BH206" s="309"/>
      <c r="BI206" s="309"/>
      <c r="BJ206" s="309"/>
      <c r="BK206" s="309"/>
      <c r="BL206" s="309"/>
      <c r="BM206" s="309"/>
      <c r="BN206" s="309"/>
      <c r="BO206" s="309"/>
      <c r="BP206" s="309"/>
      <c r="BQ206" s="309"/>
      <c r="BR206" s="309"/>
      <c r="BS206" s="309"/>
      <c r="BT206" s="309"/>
      <c r="BU206" s="309"/>
      <c r="BV206" s="309"/>
      <c r="BW206" s="309"/>
      <c r="BX206" s="309"/>
      <c r="BY206" s="309"/>
      <c r="BZ206" s="309"/>
      <c r="CA206" s="309"/>
      <c r="CB206" s="309"/>
      <c r="CC206" s="309"/>
      <c r="CD206" s="309"/>
      <c r="CE206" s="309"/>
      <c r="CF206" s="309"/>
      <c r="CG206" s="309"/>
      <c r="CH206" s="309"/>
      <c r="CI206" s="309"/>
      <c r="CJ206" s="309"/>
      <c r="CK206" s="309"/>
      <c r="CL206" s="309"/>
      <c r="CM206" s="309"/>
      <c r="CN206" s="309"/>
      <c r="CO206" s="309"/>
      <c r="CP206" s="309"/>
      <c r="CQ206" s="309"/>
      <c r="CR206" s="309"/>
      <c r="CS206" s="309"/>
      <c r="CT206" s="309"/>
      <c r="CU206" s="309"/>
      <c r="CV206" s="309"/>
      <c r="CW206" s="309"/>
      <c r="CX206" s="309"/>
      <c r="CY206" s="309"/>
      <c r="CZ206" s="309"/>
      <c r="DA206" s="309"/>
      <c r="DB206" s="309"/>
      <c r="DC206" s="309"/>
      <c r="DD206" s="309"/>
      <c r="DE206" s="309"/>
      <c r="DF206" s="309"/>
      <c r="DG206" s="309"/>
      <c r="DH206" s="309"/>
      <c r="DI206" s="309"/>
      <c r="DJ206" s="309"/>
      <c r="DK206" s="309"/>
      <c r="DL206" s="309"/>
      <c r="DM206" s="309"/>
      <c r="DN206" s="309"/>
      <c r="DO206" s="309"/>
      <c r="DP206" s="309"/>
      <c r="DQ206" s="309"/>
      <c r="DR206" s="309"/>
      <c r="DS206" s="309"/>
      <c r="DT206" s="309"/>
      <c r="DU206" s="309"/>
      <c r="DV206" s="309"/>
    </row>
    <row r="207" spans="2:126" x14ac:dyDescent="0.2"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/>
      <c r="AM207" s="309"/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  <c r="AX207" s="309"/>
      <c r="AY207" s="309"/>
      <c r="AZ207" s="309"/>
      <c r="BA207" s="309"/>
      <c r="BB207" s="309"/>
      <c r="BC207" s="309"/>
      <c r="BD207" s="309"/>
      <c r="BE207" s="309"/>
      <c r="BF207" s="309"/>
      <c r="BG207" s="309"/>
      <c r="BH207" s="309"/>
      <c r="BI207" s="309"/>
      <c r="BJ207" s="309"/>
      <c r="BK207" s="309"/>
      <c r="BL207" s="309"/>
      <c r="BM207" s="309"/>
      <c r="BN207" s="309"/>
      <c r="BO207" s="309"/>
      <c r="BP207" s="309"/>
      <c r="BQ207" s="309"/>
      <c r="BR207" s="309"/>
      <c r="BS207" s="309"/>
      <c r="BT207" s="309"/>
      <c r="BU207" s="309"/>
      <c r="BV207" s="309"/>
      <c r="BW207" s="309"/>
      <c r="BX207" s="309"/>
      <c r="BY207" s="309"/>
      <c r="BZ207" s="309"/>
      <c r="CA207" s="309"/>
      <c r="CB207" s="309"/>
      <c r="CC207" s="309"/>
      <c r="CD207" s="309"/>
      <c r="CE207" s="309"/>
      <c r="CF207" s="309"/>
      <c r="CG207" s="309"/>
      <c r="CH207" s="309"/>
      <c r="CI207" s="309"/>
      <c r="CJ207" s="309"/>
      <c r="CK207" s="309"/>
      <c r="CL207" s="309"/>
      <c r="CM207" s="309"/>
      <c r="CN207" s="309"/>
      <c r="CO207" s="309"/>
      <c r="CP207" s="309"/>
      <c r="CQ207" s="309"/>
      <c r="CR207" s="309"/>
      <c r="CS207" s="309"/>
      <c r="CT207" s="309"/>
      <c r="CU207" s="309"/>
      <c r="CV207" s="309"/>
      <c r="CW207" s="309"/>
      <c r="CX207" s="309"/>
      <c r="CY207" s="309"/>
      <c r="CZ207" s="309"/>
      <c r="DA207" s="309"/>
      <c r="DB207" s="309"/>
      <c r="DC207" s="309"/>
      <c r="DD207" s="309"/>
      <c r="DE207" s="309"/>
      <c r="DF207" s="309"/>
      <c r="DG207" s="309"/>
      <c r="DH207" s="309"/>
      <c r="DI207" s="309"/>
      <c r="DJ207" s="309"/>
      <c r="DK207" s="309"/>
      <c r="DL207" s="309"/>
      <c r="DM207" s="309"/>
      <c r="DN207" s="309"/>
      <c r="DO207" s="309"/>
      <c r="DP207" s="309"/>
      <c r="DQ207" s="309"/>
      <c r="DR207" s="309"/>
      <c r="DS207" s="309"/>
      <c r="DT207" s="309"/>
      <c r="DU207" s="309"/>
      <c r="DV207" s="309"/>
    </row>
  </sheetData>
  <pageMargins left="0.5" right="0.5" top="0.31" bottom="0.48749999999999999" header="0.5" footer="0.39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22" sqref="J22"/>
    </sheetView>
  </sheetViews>
  <sheetFormatPr defaultRowHeight="12.75" x14ac:dyDescent="0.2"/>
  <cols>
    <col min="1" max="1" width="12.140625" customWidth="1"/>
    <col min="2" max="2" width="12.140625" bestFit="1" customWidth="1"/>
    <col min="4" max="4" width="10.140625" customWidth="1"/>
    <col min="5" max="5" width="9.85546875" customWidth="1"/>
    <col min="6" max="6" width="11.28515625" customWidth="1"/>
    <col min="10" max="10" width="11.42578125" bestFit="1" customWidth="1"/>
    <col min="11" max="11" width="33.28515625" bestFit="1" customWidth="1"/>
    <col min="257" max="257" width="12.140625" customWidth="1"/>
    <col min="258" max="258" width="12.140625" bestFit="1" customWidth="1"/>
    <col min="260" max="260" width="10.140625" customWidth="1"/>
    <col min="261" max="261" width="9.85546875" customWidth="1"/>
    <col min="262" max="262" width="11.28515625" customWidth="1"/>
    <col min="266" max="266" width="11.42578125" bestFit="1" customWidth="1"/>
    <col min="267" max="267" width="33.28515625" bestFit="1" customWidth="1"/>
    <col min="513" max="513" width="12.140625" customWidth="1"/>
    <col min="514" max="514" width="12.140625" bestFit="1" customWidth="1"/>
    <col min="516" max="516" width="10.140625" customWidth="1"/>
    <col min="517" max="517" width="9.85546875" customWidth="1"/>
    <col min="518" max="518" width="11.28515625" customWidth="1"/>
    <col min="522" max="522" width="11.42578125" bestFit="1" customWidth="1"/>
    <col min="523" max="523" width="33.28515625" bestFit="1" customWidth="1"/>
    <col min="769" max="769" width="12.140625" customWidth="1"/>
    <col min="770" max="770" width="12.140625" bestFit="1" customWidth="1"/>
    <col min="772" max="772" width="10.140625" customWidth="1"/>
    <col min="773" max="773" width="9.85546875" customWidth="1"/>
    <col min="774" max="774" width="11.28515625" customWidth="1"/>
    <col min="778" max="778" width="11.42578125" bestFit="1" customWidth="1"/>
    <col min="779" max="779" width="33.28515625" bestFit="1" customWidth="1"/>
    <col min="1025" max="1025" width="12.140625" customWidth="1"/>
    <col min="1026" max="1026" width="12.140625" bestFit="1" customWidth="1"/>
    <col min="1028" max="1028" width="10.140625" customWidth="1"/>
    <col min="1029" max="1029" width="9.85546875" customWidth="1"/>
    <col min="1030" max="1030" width="11.28515625" customWidth="1"/>
    <col min="1034" max="1034" width="11.42578125" bestFit="1" customWidth="1"/>
    <col min="1035" max="1035" width="33.28515625" bestFit="1" customWidth="1"/>
    <col min="1281" max="1281" width="12.140625" customWidth="1"/>
    <col min="1282" max="1282" width="12.140625" bestFit="1" customWidth="1"/>
    <col min="1284" max="1284" width="10.140625" customWidth="1"/>
    <col min="1285" max="1285" width="9.85546875" customWidth="1"/>
    <col min="1286" max="1286" width="11.28515625" customWidth="1"/>
    <col min="1290" max="1290" width="11.42578125" bestFit="1" customWidth="1"/>
    <col min="1291" max="1291" width="33.28515625" bestFit="1" customWidth="1"/>
    <col min="1537" max="1537" width="12.140625" customWidth="1"/>
    <col min="1538" max="1538" width="12.140625" bestFit="1" customWidth="1"/>
    <col min="1540" max="1540" width="10.140625" customWidth="1"/>
    <col min="1541" max="1541" width="9.85546875" customWidth="1"/>
    <col min="1542" max="1542" width="11.28515625" customWidth="1"/>
    <col min="1546" max="1546" width="11.42578125" bestFit="1" customWidth="1"/>
    <col min="1547" max="1547" width="33.28515625" bestFit="1" customWidth="1"/>
    <col min="1793" max="1793" width="12.140625" customWidth="1"/>
    <col min="1794" max="1794" width="12.140625" bestFit="1" customWidth="1"/>
    <col min="1796" max="1796" width="10.140625" customWidth="1"/>
    <col min="1797" max="1797" width="9.85546875" customWidth="1"/>
    <col min="1798" max="1798" width="11.28515625" customWidth="1"/>
    <col min="1802" max="1802" width="11.42578125" bestFit="1" customWidth="1"/>
    <col min="1803" max="1803" width="33.28515625" bestFit="1" customWidth="1"/>
    <col min="2049" max="2049" width="12.140625" customWidth="1"/>
    <col min="2050" max="2050" width="12.140625" bestFit="1" customWidth="1"/>
    <col min="2052" max="2052" width="10.140625" customWidth="1"/>
    <col min="2053" max="2053" width="9.85546875" customWidth="1"/>
    <col min="2054" max="2054" width="11.28515625" customWidth="1"/>
    <col min="2058" max="2058" width="11.42578125" bestFit="1" customWidth="1"/>
    <col min="2059" max="2059" width="33.28515625" bestFit="1" customWidth="1"/>
    <col min="2305" max="2305" width="12.140625" customWidth="1"/>
    <col min="2306" max="2306" width="12.140625" bestFit="1" customWidth="1"/>
    <col min="2308" max="2308" width="10.140625" customWidth="1"/>
    <col min="2309" max="2309" width="9.85546875" customWidth="1"/>
    <col min="2310" max="2310" width="11.28515625" customWidth="1"/>
    <col min="2314" max="2314" width="11.42578125" bestFit="1" customWidth="1"/>
    <col min="2315" max="2315" width="33.28515625" bestFit="1" customWidth="1"/>
    <col min="2561" max="2561" width="12.140625" customWidth="1"/>
    <col min="2562" max="2562" width="12.140625" bestFit="1" customWidth="1"/>
    <col min="2564" max="2564" width="10.140625" customWidth="1"/>
    <col min="2565" max="2565" width="9.85546875" customWidth="1"/>
    <col min="2566" max="2566" width="11.28515625" customWidth="1"/>
    <col min="2570" max="2570" width="11.42578125" bestFit="1" customWidth="1"/>
    <col min="2571" max="2571" width="33.28515625" bestFit="1" customWidth="1"/>
    <col min="2817" max="2817" width="12.140625" customWidth="1"/>
    <col min="2818" max="2818" width="12.140625" bestFit="1" customWidth="1"/>
    <col min="2820" max="2820" width="10.140625" customWidth="1"/>
    <col min="2821" max="2821" width="9.85546875" customWidth="1"/>
    <col min="2822" max="2822" width="11.28515625" customWidth="1"/>
    <col min="2826" max="2826" width="11.42578125" bestFit="1" customWidth="1"/>
    <col min="2827" max="2827" width="33.28515625" bestFit="1" customWidth="1"/>
    <col min="3073" max="3073" width="12.140625" customWidth="1"/>
    <col min="3074" max="3074" width="12.140625" bestFit="1" customWidth="1"/>
    <col min="3076" max="3076" width="10.140625" customWidth="1"/>
    <col min="3077" max="3077" width="9.85546875" customWidth="1"/>
    <col min="3078" max="3078" width="11.28515625" customWidth="1"/>
    <col min="3082" max="3082" width="11.42578125" bestFit="1" customWidth="1"/>
    <col min="3083" max="3083" width="33.28515625" bestFit="1" customWidth="1"/>
    <col min="3329" max="3329" width="12.140625" customWidth="1"/>
    <col min="3330" max="3330" width="12.140625" bestFit="1" customWidth="1"/>
    <col min="3332" max="3332" width="10.140625" customWidth="1"/>
    <col min="3333" max="3333" width="9.85546875" customWidth="1"/>
    <col min="3334" max="3334" width="11.28515625" customWidth="1"/>
    <col min="3338" max="3338" width="11.42578125" bestFit="1" customWidth="1"/>
    <col min="3339" max="3339" width="33.28515625" bestFit="1" customWidth="1"/>
    <col min="3585" max="3585" width="12.140625" customWidth="1"/>
    <col min="3586" max="3586" width="12.140625" bestFit="1" customWidth="1"/>
    <col min="3588" max="3588" width="10.140625" customWidth="1"/>
    <col min="3589" max="3589" width="9.85546875" customWidth="1"/>
    <col min="3590" max="3590" width="11.28515625" customWidth="1"/>
    <col min="3594" max="3594" width="11.42578125" bestFit="1" customWidth="1"/>
    <col min="3595" max="3595" width="33.28515625" bestFit="1" customWidth="1"/>
    <col min="3841" max="3841" width="12.140625" customWidth="1"/>
    <col min="3842" max="3842" width="12.140625" bestFit="1" customWidth="1"/>
    <col min="3844" max="3844" width="10.140625" customWidth="1"/>
    <col min="3845" max="3845" width="9.85546875" customWidth="1"/>
    <col min="3846" max="3846" width="11.28515625" customWidth="1"/>
    <col min="3850" max="3850" width="11.42578125" bestFit="1" customWidth="1"/>
    <col min="3851" max="3851" width="33.28515625" bestFit="1" customWidth="1"/>
    <col min="4097" max="4097" width="12.140625" customWidth="1"/>
    <col min="4098" max="4098" width="12.140625" bestFit="1" customWidth="1"/>
    <col min="4100" max="4100" width="10.140625" customWidth="1"/>
    <col min="4101" max="4101" width="9.85546875" customWidth="1"/>
    <col min="4102" max="4102" width="11.28515625" customWidth="1"/>
    <col min="4106" max="4106" width="11.42578125" bestFit="1" customWidth="1"/>
    <col min="4107" max="4107" width="33.28515625" bestFit="1" customWidth="1"/>
    <col min="4353" max="4353" width="12.140625" customWidth="1"/>
    <col min="4354" max="4354" width="12.140625" bestFit="1" customWidth="1"/>
    <col min="4356" max="4356" width="10.140625" customWidth="1"/>
    <col min="4357" max="4357" width="9.85546875" customWidth="1"/>
    <col min="4358" max="4358" width="11.28515625" customWidth="1"/>
    <col min="4362" max="4362" width="11.42578125" bestFit="1" customWidth="1"/>
    <col min="4363" max="4363" width="33.28515625" bestFit="1" customWidth="1"/>
    <col min="4609" max="4609" width="12.140625" customWidth="1"/>
    <col min="4610" max="4610" width="12.140625" bestFit="1" customWidth="1"/>
    <col min="4612" max="4612" width="10.140625" customWidth="1"/>
    <col min="4613" max="4613" width="9.85546875" customWidth="1"/>
    <col min="4614" max="4614" width="11.28515625" customWidth="1"/>
    <col min="4618" max="4618" width="11.42578125" bestFit="1" customWidth="1"/>
    <col min="4619" max="4619" width="33.28515625" bestFit="1" customWidth="1"/>
    <col min="4865" max="4865" width="12.140625" customWidth="1"/>
    <col min="4866" max="4866" width="12.140625" bestFit="1" customWidth="1"/>
    <col min="4868" max="4868" width="10.140625" customWidth="1"/>
    <col min="4869" max="4869" width="9.85546875" customWidth="1"/>
    <col min="4870" max="4870" width="11.28515625" customWidth="1"/>
    <col min="4874" max="4874" width="11.42578125" bestFit="1" customWidth="1"/>
    <col min="4875" max="4875" width="33.28515625" bestFit="1" customWidth="1"/>
    <col min="5121" max="5121" width="12.140625" customWidth="1"/>
    <col min="5122" max="5122" width="12.140625" bestFit="1" customWidth="1"/>
    <col min="5124" max="5124" width="10.140625" customWidth="1"/>
    <col min="5125" max="5125" width="9.85546875" customWidth="1"/>
    <col min="5126" max="5126" width="11.28515625" customWidth="1"/>
    <col min="5130" max="5130" width="11.42578125" bestFit="1" customWidth="1"/>
    <col min="5131" max="5131" width="33.28515625" bestFit="1" customWidth="1"/>
    <col min="5377" max="5377" width="12.140625" customWidth="1"/>
    <col min="5378" max="5378" width="12.140625" bestFit="1" customWidth="1"/>
    <col min="5380" max="5380" width="10.140625" customWidth="1"/>
    <col min="5381" max="5381" width="9.85546875" customWidth="1"/>
    <col min="5382" max="5382" width="11.28515625" customWidth="1"/>
    <col min="5386" max="5386" width="11.42578125" bestFit="1" customWidth="1"/>
    <col min="5387" max="5387" width="33.28515625" bestFit="1" customWidth="1"/>
    <col min="5633" max="5633" width="12.140625" customWidth="1"/>
    <col min="5634" max="5634" width="12.140625" bestFit="1" customWidth="1"/>
    <col min="5636" max="5636" width="10.140625" customWidth="1"/>
    <col min="5637" max="5637" width="9.85546875" customWidth="1"/>
    <col min="5638" max="5638" width="11.28515625" customWidth="1"/>
    <col min="5642" max="5642" width="11.42578125" bestFit="1" customWidth="1"/>
    <col min="5643" max="5643" width="33.28515625" bestFit="1" customWidth="1"/>
    <col min="5889" max="5889" width="12.140625" customWidth="1"/>
    <col min="5890" max="5890" width="12.140625" bestFit="1" customWidth="1"/>
    <col min="5892" max="5892" width="10.140625" customWidth="1"/>
    <col min="5893" max="5893" width="9.85546875" customWidth="1"/>
    <col min="5894" max="5894" width="11.28515625" customWidth="1"/>
    <col min="5898" max="5898" width="11.42578125" bestFit="1" customWidth="1"/>
    <col min="5899" max="5899" width="33.28515625" bestFit="1" customWidth="1"/>
    <col min="6145" max="6145" width="12.140625" customWidth="1"/>
    <col min="6146" max="6146" width="12.140625" bestFit="1" customWidth="1"/>
    <col min="6148" max="6148" width="10.140625" customWidth="1"/>
    <col min="6149" max="6149" width="9.85546875" customWidth="1"/>
    <col min="6150" max="6150" width="11.28515625" customWidth="1"/>
    <col min="6154" max="6154" width="11.42578125" bestFit="1" customWidth="1"/>
    <col min="6155" max="6155" width="33.28515625" bestFit="1" customWidth="1"/>
    <col min="6401" max="6401" width="12.140625" customWidth="1"/>
    <col min="6402" max="6402" width="12.140625" bestFit="1" customWidth="1"/>
    <col min="6404" max="6404" width="10.140625" customWidth="1"/>
    <col min="6405" max="6405" width="9.85546875" customWidth="1"/>
    <col min="6406" max="6406" width="11.28515625" customWidth="1"/>
    <col min="6410" max="6410" width="11.42578125" bestFit="1" customWidth="1"/>
    <col min="6411" max="6411" width="33.28515625" bestFit="1" customWidth="1"/>
    <col min="6657" max="6657" width="12.140625" customWidth="1"/>
    <col min="6658" max="6658" width="12.140625" bestFit="1" customWidth="1"/>
    <col min="6660" max="6660" width="10.140625" customWidth="1"/>
    <col min="6661" max="6661" width="9.85546875" customWidth="1"/>
    <col min="6662" max="6662" width="11.28515625" customWidth="1"/>
    <col min="6666" max="6666" width="11.42578125" bestFit="1" customWidth="1"/>
    <col min="6667" max="6667" width="33.28515625" bestFit="1" customWidth="1"/>
    <col min="6913" max="6913" width="12.140625" customWidth="1"/>
    <col min="6914" max="6914" width="12.140625" bestFit="1" customWidth="1"/>
    <col min="6916" max="6916" width="10.140625" customWidth="1"/>
    <col min="6917" max="6917" width="9.85546875" customWidth="1"/>
    <col min="6918" max="6918" width="11.28515625" customWidth="1"/>
    <col min="6922" max="6922" width="11.42578125" bestFit="1" customWidth="1"/>
    <col min="6923" max="6923" width="33.28515625" bestFit="1" customWidth="1"/>
    <col min="7169" max="7169" width="12.140625" customWidth="1"/>
    <col min="7170" max="7170" width="12.140625" bestFit="1" customWidth="1"/>
    <col min="7172" max="7172" width="10.140625" customWidth="1"/>
    <col min="7173" max="7173" width="9.85546875" customWidth="1"/>
    <col min="7174" max="7174" width="11.28515625" customWidth="1"/>
    <col min="7178" max="7178" width="11.42578125" bestFit="1" customWidth="1"/>
    <col min="7179" max="7179" width="33.28515625" bestFit="1" customWidth="1"/>
    <col min="7425" max="7425" width="12.140625" customWidth="1"/>
    <col min="7426" max="7426" width="12.140625" bestFit="1" customWidth="1"/>
    <col min="7428" max="7428" width="10.140625" customWidth="1"/>
    <col min="7429" max="7429" width="9.85546875" customWidth="1"/>
    <col min="7430" max="7430" width="11.28515625" customWidth="1"/>
    <col min="7434" max="7434" width="11.42578125" bestFit="1" customWidth="1"/>
    <col min="7435" max="7435" width="33.28515625" bestFit="1" customWidth="1"/>
    <col min="7681" max="7681" width="12.140625" customWidth="1"/>
    <col min="7682" max="7682" width="12.140625" bestFit="1" customWidth="1"/>
    <col min="7684" max="7684" width="10.140625" customWidth="1"/>
    <col min="7685" max="7685" width="9.85546875" customWidth="1"/>
    <col min="7686" max="7686" width="11.28515625" customWidth="1"/>
    <col min="7690" max="7690" width="11.42578125" bestFit="1" customWidth="1"/>
    <col min="7691" max="7691" width="33.28515625" bestFit="1" customWidth="1"/>
    <col min="7937" max="7937" width="12.140625" customWidth="1"/>
    <col min="7938" max="7938" width="12.140625" bestFit="1" customWidth="1"/>
    <col min="7940" max="7940" width="10.140625" customWidth="1"/>
    <col min="7941" max="7941" width="9.85546875" customWidth="1"/>
    <col min="7942" max="7942" width="11.28515625" customWidth="1"/>
    <col min="7946" max="7946" width="11.42578125" bestFit="1" customWidth="1"/>
    <col min="7947" max="7947" width="33.28515625" bestFit="1" customWidth="1"/>
    <col min="8193" max="8193" width="12.140625" customWidth="1"/>
    <col min="8194" max="8194" width="12.140625" bestFit="1" customWidth="1"/>
    <col min="8196" max="8196" width="10.140625" customWidth="1"/>
    <col min="8197" max="8197" width="9.85546875" customWidth="1"/>
    <col min="8198" max="8198" width="11.28515625" customWidth="1"/>
    <col min="8202" max="8202" width="11.42578125" bestFit="1" customWidth="1"/>
    <col min="8203" max="8203" width="33.28515625" bestFit="1" customWidth="1"/>
    <col min="8449" max="8449" width="12.140625" customWidth="1"/>
    <col min="8450" max="8450" width="12.140625" bestFit="1" customWidth="1"/>
    <col min="8452" max="8452" width="10.140625" customWidth="1"/>
    <col min="8453" max="8453" width="9.85546875" customWidth="1"/>
    <col min="8454" max="8454" width="11.28515625" customWidth="1"/>
    <col min="8458" max="8458" width="11.42578125" bestFit="1" customWidth="1"/>
    <col min="8459" max="8459" width="33.28515625" bestFit="1" customWidth="1"/>
    <col min="8705" max="8705" width="12.140625" customWidth="1"/>
    <col min="8706" max="8706" width="12.140625" bestFit="1" customWidth="1"/>
    <col min="8708" max="8708" width="10.140625" customWidth="1"/>
    <col min="8709" max="8709" width="9.85546875" customWidth="1"/>
    <col min="8710" max="8710" width="11.28515625" customWidth="1"/>
    <col min="8714" max="8714" width="11.42578125" bestFit="1" customWidth="1"/>
    <col min="8715" max="8715" width="33.28515625" bestFit="1" customWidth="1"/>
    <col min="8961" max="8961" width="12.140625" customWidth="1"/>
    <col min="8962" max="8962" width="12.140625" bestFit="1" customWidth="1"/>
    <col min="8964" max="8964" width="10.140625" customWidth="1"/>
    <col min="8965" max="8965" width="9.85546875" customWidth="1"/>
    <col min="8966" max="8966" width="11.28515625" customWidth="1"/>
    <col min="8970" max="8970" width="11.42578125" bestFit="1" customWidth="1"/>
    <col min="8971" max="8971" width="33.28515625" bestFit="1" customWidth="1"/>
    <col min="9217" max="9217" width="12.140625" customWidth="1"/>
    <col min="9218" max="9218" width="12.140625" bestFit="1" customWidth="1"/>
    <col min="9220" max="9220" width="10.140625" customWidth="1"/>
    <col min="9221" max="9221" width="9.85546875" customWidth="1"/>
    <col min="9222" max="9222" width="11.28515625" customWidth="1"/>
    <col min="9226" max="9226" width="11.42578125" bestFit="1" customWidth="1"/>
    <col min="9227" max="9227" width="33.28515625" bestFit="1" customWidth="1"/>
    <col min="9473" max="9473" width="12.140625" customWidth="1"/>
    <col min="9474" max="9474" width="12.140625" bestFit="1" customWidth="1"/>
    <col min="9476" max="9476" width="10.140625" customWidth="1"/>
    <col min="9477" max="9477" width="9.85546875" customWidth="1"/>
    <col min="9478" max="9478" width="11.28515625" customWidth="1"/>
    <col min="9482" max="9482" width="11.42578125" bestFit="1" customWidth="1"/>
    <col min="9483" max="9483" width="33.28515625" bestFit="1" customWidth="1"/>
    <col min="9729" max="9729" width="12.140625" customWidth="1"/>
    <col min="9730" max="9730" width="12.140625" bestFit="1" customWidth="1"/>
    <col min="9732" max="9732" width="10.140625" customWidth="1"/>
    <col min="9733" max="9733" width="9.85546875" customWidth="1"/>
    <col min="9734" max="9734" width="11.28515625" customWidth="1"/>
    <col min="9738" max="9738" width="11.42578125" bestFit="1" customWidth="1"/>
    <col min="9739" max="9739" width="33.28515625" bestFit="1" customWidth="1"/>
    <col min="9985" max="9985" width="12.140625" customWidth="1"/>
    <col min="9986" max="9986" width="12.140625" bestFit="1" customWidth="1"/>
    <col min="9988" max="9988" width="10.140625" customWidth="1"/>
    <col min="9989" max="9989" width="9.85546875" customWidth="1"/>
    <col min="9990" max="9990" width="11.28515625" customWidth="1"/>
    <col min="9994" max="9994" width="11.42578125" bestFit="1" customWidth="1"/>
    <col min="9995" max="9995" width="33.28515625" bestFit="1" customWidth="1"/>
    <col min="10241" max="10241" width="12.140625" customWidth="1"/>
    <col min="10242" max="10242" width="12.140625" bestFit="1" customWidth="1"/>
    <col min="10244" max="10244" width="10.140625" customWidth="1"/>
    <col min="10245" max="10245" width="9.85546875" customWidth="1"/>
    <col min="10246" max="10246" width="11.28515625" customWidth="1"/>
    <col min="10250" max="10250" width="11.42578125" bestFit="1" customWidth="1"/>
    <col min="10251" max="10251" width="33.28515625" bestFit="1" customWidth="1"/>
    <col min="10497" max="10497" width="12.140625" customWidth="1"/>
    <col min="10498" max="10498" width="12.140625" bestFit="1" customWidth="1"/>
    <col min="10500" max="10500" width="10.140625" customWidth="1"/>
    <col min="10501" max="10501" width="9.85546875" customWidth="1"/>
    <col min="10502" max="10502" width="11.28515625" customWidth="1"/>
    <col min="10506" max="10506" width="11.42578125" bestFit="1" customWidth="1"/>
    <col min="10507" max="10507" width="33.28515625" bestFit="1" customWidth="1"/>
    <col min="10753" max="10753" width="12.140625" customWidth="1"/>
    <col min="10754" max="10754" width="12.140625" bestFit="1" customWidth="1"/>
    <col min="10756" max="10756" width="10.140625" customWidth="1"/>
    <col min="10757" max="10757" width="9.85546875" customWidth="1"/>
    <col min="10758" max="10758" width="11.28515625" customWidth="1"/>
    <col min="10762" max="10762" width="11.42578125" bestFit="1" customWidth="1"/>
    <col min="10763" max="10763" width="33.28515625" bestFit="1" customWidth="1"/>
    <col min="11009" max="11009" width="12.140625" customWidth="1"/>
    <col min="11010" max="11010" width="12.140625" bestFit="1" customWidth="1"/>
    <col min="11012" max="11012" width="10.140625" customWidth="1"/>
    <col min="11013" max="11013" width="9.85546875" customWidth="1"/>
    <col min="11014" max="11014" width="11.28515625" customWidth="1"/>
    <col min="11018" max="11018" width="11.42578125" bestFit="1" customWidth="1"/>
    <col min="11019" max="11019" width="33.28515625" bestFit="1" customWidth="1"/>
    <col min="11265" max="11265" width="12.140625" customWidth="1"/>
    <col min="11266" max="11266" width="12.140625" bestFit="1" customWidth="1"/>
    <col min="11268" max="11268" width="10.140625" customWidth="1"/>
    <col min="11269" max="11269" width="9.85546875" customWidth="1"/>
    <col min="11270" max="11270" width="11.28515625" customWidth="1"/>
    <col min="11274" max="11274" width="11.42578125" bestFit="1" customWidth="1"/>
    <col min="11275" max="11275" width="33.28515625" bestFit="1" customWidth="1"/>
    <col min="11521" max="11521" width="12.140625" customWidth="1"/>
    <col min="11522" max="11522" width="12.140625" bestFit="1" customWidth="1"/>
    <col min="11524" max="11524" width="10.140625" customWidth="1"/>
    <col min="11525" max="11525" width="9.85546875" customWidth="1"/>
    <col min="11526" max="11526" width="11.28515625" customWidth="1"/>
    <col min="11530" max="11530" width="11.42578125" bestFit="1" customWidth="1"/>
    <col min="11531" max="11531" width="33.28515625" bestFit="1" customWidth="1"/>
    <col min="11777" max="11777" width="12.140625" customWidth="1"/>
    <col min="11778" max="11778" width="12.140625" bestFit="1" customWidth="1"/>
    <col min="11780" max="11780" width="10.140625" customWidth="1"/>
    <col min="11781" max="11781" width="9.85546875" customWidth="1"/>
    <col min="11782" max="11782" width="11.28515625" customWidth="1"/>
    <col min="11786" max="11786" width="11.42578125" bestFit="1" customWidth="1"/>
    <col min="11787" max="11787" width="33.28515625" bestFit="1" customWidth="1"/>
    <col min="12033" max="12033" width="12.140625" customWidth="1"/>
    <col min="12034" max="12034" width="12.140625" bestFit="1" customWidth="1"/>
    <col min="12036" max="12036" width="10.140625" customWidth="1"/>
    <col min="12037" max="12037" width="9.85546875" customWidth="1"/>
    <col min="12038" max="12038" width="11.28515625" customWidth="1"/>
    <col min="12042" max="12042" width="11.42578125" bestFit="1" customWidth="1"/>
    <col min="12043" max="12043" width="33.28515625" bestFit="1" customWidth="1"/>
    <col min="12289" max="12289" width="12.140625" customWidth="1"/>
    <col min="12290" max="12290" width="12.140625" bestFit="1" customWidth="1"/>
    <col min="12292" max="12292" width="10.140625" customWidth="1"/>
    <col min="12293" max="12293" width="9.85546875" customWidth="1"/>
    <col min="12294" max="12294" width="11.28515625" customWidth="1"/>
    <col min="12298" max="12298" width="11.42578125" bestFit="1" customWidth="1"/>
    <col min="12299" max="12299" width="33.28515625" bestFit="1" customWidth="1"/>
    <col min="12545" max="12545" width="12.140625" customWidth="1"/>
    <col min="12546" max="12546" width="12.140625" bestFit="1" customWidth="1"/>
    <col min="12548" max="12548" width="10.140625" customWidth="1"/>
    <col min="12549" max="12549" width="9.85546875" customWidth="1"/>
    <col min="12550" max="12550" width="11.28515625" customWidth="1"/>
    <col min="12554" max="12554" width="11.42578125" bestFit="1" customWidth="1"/>
    <col min="12555" max="12555" width="33.28515625" bestFit="1" customWidth="1"/>
    <col min="12801" max="12801" width="12.140625" customWidth="1"/>
    <col min="12802" max="12802" width="12.140625" bestFit="1" customWidth="1"/>
    <col min="12804" max="12804" width="10.140625" customWidth="1"/>
    <col min="12805" max="12805" width="9.85546875" customWidth="1"/>
    <col min="12806" max="12806" width="11.28515625" customWidth="1"/>
    <col min="12810" max="12810" width="11.42578125" bestFit="1" customWidth="1"/>
    <col min="12811" max="12811" width="33.28515625" bestFit="1" customWidth="1"/>
    <col min="13057" max="13057" width="12.140625" customWidth="1"/>
    <col min="13058" max="13058" width="12.140625" bestFit="1" customWidth="1"/>
    <col min="13060" max="13060" width="10.140625" customWidth="1"/>
    <col min="13061" max="13061" width="9.85546875" customWidth="1"/>
    <col min="13062" max="13062" width="11.28515625" customWidth="1"/>
    <col min="13066" max="13066" width="11.42578125" bestFit="1" customWidth="1"/>
    <col min="13067" max="13067" width="33.28515625" bestFit="1" customWidth="1"/>
    <col min="13313" max="13313" width="12.140625" customWidth="1"/>
    <col min="13314" max="13314" width="12.140625" bestFit="1" customWidth="1"/>
    <col min="13316" max="13316" width="10.140625" customWidth="1"/>
    <col min="13317" max="13317" width="9.85546875" customWidth="1"/>
    <col min="13318" max="13318" width="11.28515625" customWidth="1"/>
    <col min="13322" max="13322" width="11.42578125" bestFit="1" customWidth="1"/>
    <col min="13323" max="13323" width="33.28515625" bestFit="1" customWidth="1"/>
    <col min="13569" max="13569" width="12.140625" customWidth="1"/>
    <col min="13570" max="13570" width="12.140625" bestFit="1" customWidth="1"/>
    <col min="13572" max="13572" width="10.140625" customWidth="1"/>
    <col min="13573" max="13573" width="9.85546875" customWidth="1"/>
    <col min="13574" max="13574" width="11.28515625" customWidth="1"/>
    <col min="13578" max="13578" width="11.42578125" bestFit="1" customWidth="1"/>
    <col min="13579" max="13579" width="33.28515625" bestFit="1" customWidth="1"/>
    <col min="13825" max="13825" width="12.140625" customWidth="1"/>
    <col min="13826" max="13826" width="12.140625" bestFit="1" customWidth="1"/>
    <col min="13828" max="13828" width="10.140625" customWidth="1"/>
    <col min="13829" max="13829" width="9.85546875" customWidth="1"/>
    <col min="13830" max="13830" width="11.28515625" customWidth="1"/>
    <col min="13834" max="13834" width="11.42578125" bestFit="1" customWidth="1"/>
    <col min="13835" max="13835" width="33.28515625" bestFit="1" customWidth="1"/>
    <col min="14081" max="14081" width="12.140625" customWidth="1"/>
    <col min="14082" max="14082" width="12.140625" bestFit="1" customWidth="1"/>
    <col min="14084" max="14084" width="10.140625" customWidth="1"/>
    <col min="14085" max="14085" width="9.85546875" customWidth="1"/>
    <col min="14086" max="14086" width="11.28515625" customWidth="1"/>
    <col min="14090" max="14090" width="11.42578125" bestFit="1" customWidth="1"/>
    <col min="14091" max="14091" width="33.28515625" bestFit="1" customWidth="1"/>
    <col min="14337" max="14337" width="12.140625" customWidth="1"/>
    <col min="14338" max="14338" width="12.140625" bestFit="1" customWidth="1"/>
    <col min="14340" max="14340" width="10.140625" customWidth="1"/>
    <col min="14341" max="14341" width="9.85546875" customWidth="1"/>
    <col min="14342" max="14342" width="11.28515625" customWidth="1"/>
    <col min="14346" max="14346" width="11.42578125" bestFit="1" customWidth="1"/>
    <col min="14347" max="14347" width="33.28515625" bestFit="1" customWidth="1"/>
    <col min="14593" max="14593" width="12.140625" customWidth="1"/>
    <col min="14594" max="14594" width="12.140625" bestFit="1" customWidth="1"/>
    <col min="14596" max="14596" width="10.140625" customWidth="1"/>
    <col min="14597" max="14597" width="9.85546875" customWidth="1"/>
    <col min="14598" max="14598" width="11.28515625" customWidth="1"/>
    <col min="14602" max="14602" width="11.42578125" bestFit="1" customWidth="1"/>
    <col min="14603" max="14603" width="33.28515625" bestFit="1" customWidth="1"/>
    <col min="14849" max="14849" width="12.140625" customWidth="1"/>
    <col min="14850" max="14850" width="12.140625" bestFit="1" customWidth="1"/>
    <col min="14852" max="14852" width="10.140625" customWidth="1"/>
    <col min="14853" max="14853" width="9.85546875" customWidth="1"/>
    <col min="14854" max="14854" width="11.28515625" customWidth="1"/>
    <col min="14858" max="14858" width="11.42578125" bestFit="1" customWidth="1"/>
    <col min="14859" max="14859" width="33.28515625" bestFit="1" customWidth="1"/>
    <col min="15105" max="15105" width="12.140625" customWidth="1"/>
    <col min="15106" max="15106" width="12.140625" bestFit="1" customWidth="1"/>
    <col min="15108" max="15108" width="10.140625" customWidth="1"/>
    <col min="15109" max="15109" width="9.85546875" customWidth="1"/>
    <col min="15110" max="15110" width="11.28515625" customWidth="1"/>
    <col min="15114" max="15114" width="11.42578125" bestFit="1" customWidth="1"/>
    <col min="15115" max="15115" width="33.28515625" bestFit="1" customWidth="1"/>
    <col min="15361" max="15361" width="12.140625" customWidth="1"/>
    <col min="15362" max="15362" width="12.140625" bestFit="1" customWidth="1"/>
    <col min="15364" max="15364" width="10.140625" customWidth="1"/>
    <col min="15365" max="15365" width="9.85546875" customWidth="1"/>
    <col min="15366" max="15366" width="11.28515625" customWidth="1"/>
    <col min="15370" max="15370" width="11.42578125" bestFit="1" customWidth="1"/>
    <col min="15371" max="15371" width="33.28515625" bestFit="1" customWidth="1"/>
    <col min="15617" max="15617" width="12.140625" customWidth="1"/>
    <col min="15618" max="15618" width="12.140625" bestFit="1" customWidth="1"/>
    <col min="15620" max="15620" width="10.140625" customWidth="1"/>
    <col min="15621" max="15621" width="9.85546875" customWidth="1"/>
    <col min="15622" max="15622" width="11.28515625" customWidth="1"/>
    <col min="15626" max="15626" width="11.42578125" bestFit="1" customWidth="1"/>
    <col min="15627" max="15627" width="33.28515625" bestFit="1" customWidth="1"/>
    <col min="15873" max="15873" width="12.140625" customWidth="1"/>
    <col min="15874" max="15874" width="12.140625" bestFit="1" customWidth="1"/>
    <col min="15876" max="15876" width="10.140625" customWidth="1"/>
    <col min="15877" max="15877" width="9.85546875" customWidth="1"/>
    <col min="15878" max="15878" width="11.28515625" customWidth="1"/>
    <col min="15882" max="15882" width="11.42578125" bestFit="1" customWidth="1"/>
    <col min="15883" max="15883" width="33.28515625" bestFit="1" customWidth="1"/>
    <col min="16129" max="16129" width="12.140625" customWidth="1"/>
    <col min="16130" max="16130" width="12.140625" bestFit="1" customWidth="1"/>
    <col min="16132" max="16132" width="10.140625" customWidth="1"/>
    <col min="16133" max="16133" width="9.85546875" customWidth="1"/>
    <col min="16134" max="16134" width="11.28515625" customWidth="1"/>
    <col min="16138" max="16138" width="11.42578125" bestFit="1" customWidth="1"/>
    <col min="16139" max="16139" width="33.28515625" bestFit="1" customWidth="1"/>
  </cols>
  <sheetData>
    <row r="1" spans="1:12" ht="15.75" x14ac:dyDescent="0.2">
      <c r="A1" s="341" t="s">
        <v>220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5.75" x14ac:dyDescent="0.2">
      <c r="A2" s="341" t="s">
        <v>221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x14ac:dyDescent="0.2">
      <c r="A3" s="342" t="s">
        <v>222</v>
      </c>
      <c r="B3" s="343"/>
      <c r="C3" s="344"/>
      <c r="D3" s="345"/>
      <c r="E3" s="345"/>
      <c r="F3" s="345"/>
      <c r="G3" s="345"/>
      <c r="H3" s="345"/>
      <c r="I3" s="345"/>
      <c r="J3" s="345"/>
      <c r="K3" s="345"/>
      <c r="L3" s="343"/>
    </row>
    <row r="4" spans="1:12" ht="15" x14ac:dyDescent="0.2">
      <c r="A4" s="346" t="s">
        <v>223</v>
      </c>
      <c r="B4" s="347"/>
      <c r="C4" s="348"/>
      <c r="D4" s="349" t="s">
        <v>224</v>
      </c>
      <c r="E4" s="350"/>
      <c r="F4" s="351"/>
      <c r="G4" s="351"/>
      <c r="H4" s="351"/>
      <c r="I4" s="351"/>
      <c r="J4" s="351"/>
      <c r="K4" s="352"/>
      <c r="L4" s="343"/>
    </row>
    <row r="5" spans="1:12" ht="13.5" thickBot="1" x14ac:dyDescent="0.25">
      <c r="A5" s="35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</row>
    <row r="6" spans="1:12" ht="15.75" thickBot="1" x14ac:dyDescent="0.25">
      <c r="A6" s="353"/>
      <c r="B6" s="343"/>
      <c r="C6" s="343"/>
      <c r="D6" s="343"/>
      <c r="E6" s="354" t="s">
        <v>225</v>
      </c>
      <c r="F6" s="355"/>
      <c r="G6" s="343"/>
      <c r="H6" s="343"/>
      <c r="I6" s="343"/>
      <c r="J6" s="343"/>
      <c r="K6" s="343"/>
      <c r="L6" s="343"/>
    </row>
    <row r="7" spans="1:12" ht="45.75" thickBot="1" x14ac:dyDescent="0.25">
      <c r="A7" s="356" t="s">
        <v>10</v>
      </c>
      <c r="B7" s="357" t="s">
        <v>226</v>
      </c>
      <c r="C7" s="358" t="s">
        <v>227</v>
      </c>
      <c r="D7" s="359" t="s">
        <v>228</v>
      </c>
      <c r="E7" s="360" t="s">
        <v>229</v>
      </c>
      <c r="F7" s="361" t="s">
        <v>230</v>
      </c>
      <c r="G7" s="362" t="s">
        <v>231</v>
      </c>
      <c r="H7" s="358" t="s">
        <v>232</v>
      </c>
      <c r="I7" s="358" t="s">
        <v>233</v>
      </c>
      <c r="J7" s="363" t="s">
        <v>234</v>
      </c>
      <c r="K7" s="364" t="s">
        <v>235</v>
      </c>
      <c r="L7" s="365"/>
    </row>
    <row r="8" spans="1:12" x14ac:dyDescent="0.2">
      <c r="A8" s="366"/>
      <c r="B8" s="366"/>
      <c r="C8" s="367"/>
      <c r="D8" s="367"/>
      <c r="E8" s="367"/>
      <c r="F8" s="367"/>
      <c r="G8" s="367"/>
      <c r="H8" s="367"/>
      <c r="I8" s="367"/>
      <c r="J8" s="367"/>
      <c r="K8" s="366"/>
      <c r="L8" s="343"/>
    </row>
    <row r="9" spans="1:12" x14ac:dyDescent="0.2">
      <c r="A9" s="366"/>
      <c r="B9" s="366"/>
      <c r="C9" s="367"/>
      <c r="D9" s="367"/>
      <c r="E9" s="367"/>
      <c r="F9" s="367"/>
      <c r="G9" s="367"/>
      <c r="H9" s="367"/>
      <c r="I9" s="367"/>
      <c r="J9" s="367"/>
      <c r="K9" s="366"/>
      <c r="L9" s="343"/>
    </row>
    <row r="10" spans="1:12" x14ac:dyDescent="0.2">
      <c r="A10" s="366"/>
      <c r="B10" s="366"/>
      <c r="C10" s="367"/>
      <c r="D10" s="367"/>
      <c r="E10" s="367"/>
      <c r="F10" s="367"/>
      <c r="G10" s="367"/>
      <c r="H10" s="367"/>
      <c r="I10" s="367"/>
      <c r="J10" s="367"/>
      <c r="K10" s="366"/>
      <c r="L10" s="343"/>
    </row>
    <row r="11" spans="1:12" x14ac:dyDescent="0.2">
      <c r="A11" s="366"/>
      <c r="B11" s="366"/>
      <c r="C11" s="367"/>
      <c r="D11" s="367"/>
      <c r="E11" s="367"/>
      <c r="F11" s="367"/>
      <c r="G11" s="367"/>
      <c r="H11" s="367"/>
      <c r="I11" s="367"/>
      <c r="J11" s="367"/>
      <c r="K11" s="366"/>
      <c r="L11" s="343"/>
    </row>
    <row r="12" spans="1:12" x14ac:dyDescent="0.2">
      <c r="A12" s="366"/>
      <c r="B12" s="366"/>
      <c r="C12" s="367"/>
      <c r="D12" s="367"/>
      <c r="E12" s="367"/>
      <c r="F12" s="367"/>
      <c r="G12" s="367"/>
      <c r="H12" s="367"/>
      <c r="I12" s="367"/>
      <c r="J12" s="367"/>
      <c r="K12" s="366"/>
      <c r="L12" s="343"/>
    </row>
    <row r="13" spans="1:12" x14ac:dyDescent="0.2">
      <c r="A13" s="366"/>
      <c r="B13" s="366"/>
      <c r="C13" s="367"/>
      <c r="D13" s="367"/>
      <c r="E13" s="367"/>
      <c r="F13" s="367"/>
      <c r="G13" s="367"/>
      <c r="H13" s="367"/>
      <c r="I13" s="367"/>
      <c r="J13" s="367"/>
      <c r="K13" s="366"/>
      <c r="L13" s="343"/>
    </row>
    <row r="14" spans="1:12" x14ac:dyDescent="0.2">
      <c r="A14" s="366"/>
      <c r="B14" s="366"/>
      <c r="C14" s="367"/>
      <c r="D14" s="367"/>
      <c r="E14" s="367"/>
      <c r="F14" s="367"/>
      <c r="G14" s="367"/>
      <c r="H14" s="367"/>
      <c r="I14" s="367"/>
      <c r="J14" s="367"/>
      <c r="K14" s="366"/>
      <c r="L14" s="343"/>
    </row>
    <row r="15" spans="1:12" x14ac:dyDescent="0.2">
      <c r="A15" s="366"/>
      <c r="B15" s="366"/>
      <c r="C15" s="367"/>
      <c r="D15" s="367"/>
      <c r="E15" s="367"/>
      <c r="F15" s="367"/>
      <c r="G15" s="367"/>
      <c r="H15" s="367"/>
      <c r="I15" s="367"/>
      <c r="J15" s="367"/>
      <c r="K15" s="366"/>
      <c r="L15" s="343"/>
    </row>
    <row r="16" spans="1:12" x14ac:dyDescent="0.2">
      <c r="A16" s="366"/>
      <c r="B16" s="366"/>
      <c r="C16" s="367"/>
      <c r="D16" s="367"/>
      <c r="E16" s="367"/>
      <c r="F16" s="367"/>
      <c r="G16" s="367"/>
      <c r="H16" s="367"/>
      <c r="I16" s="367"/>
      <c r="J16" s="367"/>
      <c r="K16" s="366"/>
      <c r="L16" s="343"/>
    </row>
    <row r="17" spans="1:12" x14ac:dyDescent="0.2">
      <c r="A17" s="368" t="s">
        <v>236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43"/>
    </row>
    <row r="18" spans="1:12" x14ac:dyDescent="0.2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43"/>
    </row>
    <row r="19" spans="1:12" x14ac:dyDescent="0.2">
      <c r="A19" s="370" t="s">
        <v>237</v>
      </c>
      <c r="B19" s="371"/>
      <c r="C19" s="371"/>
      <c r="D19" s="370" t="s">
        <v>238</v>
      </c>
      <c r="E19" s="371"/>
      <c r="F19" s="371"/>
      <c r="G19" s="343"/>
      <c r="H19" s="343"/>
      <c r="I19" s="343"/>
      <c r="J19" s="343"/>
      <c r="K19" s="343"/>
      <c r="L19" s="343"/>
    </row>
  </sheetData>
  <mergeCells count="7">
    <mergeCell ref="A17:K18"/>
    <mergeCell ref="A1:L1"/>
    <mergeCell ref="A2:L2"/>
    <mergeCell ref="B4:C4"/>
    <mergeCell ref="D4:E4"/>
    <mergeCell ref="F4:J4"/>
    <mergeCell ref="E6:F6"/>
  </mergeCells>
  <pageMargins left="0.5" right="0.5" top="0.75" bottom="0.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Sch A Development Cost Budget</vt:lpstr>
      <vt:lpstr>Sch B Unit Mix</vt:lpstr>
      <vt:lpstr>Sch C Affordability</vt:lpstr>
      <vt:lpstr>Sch D Sources_Uses</vt:lpstr>
      <vt:lpstr>Sch E</vt:lpstr>
      <vt:lpstr>Sch H</vt:lpstr>
      <vt:lpstr>'Sch B Unit Mix'!Print_Area</vt:lpstr>
      <vt:lpstr>'Sch C Affordability'!Print_Area</vt:lpstr>
      <vt:lpstr>'Sch D Sources_Uses'!Print_Area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J. Drexel</dc:creator>
  <cp:lastModifiedBy>Daniel Puccetti</cp:lastModifiedBy>
  <cp:lastPrinted>2013-07-12T15:16:17Z</cp:lastPrinted>
  <dcterms:created xsi:type="dcterms:W3CDTF">1999-06-10T01:57:35Z</dcterms:created>
  <dcterms:modified xsi:type="dcterms:W3CDTF">2013-07-12T15:17:03Z</dcterms:modified>
</cp:coreProperties>
</file>